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секретарь$\питание  ежедневное меню\"/>
    </mc:Choice>
  </mc:AlternateContent>
  <bookViews>
    <workbookView xWindow="-120" yWindow="-120" windowWidth="24180" windowHeight="15840"/>
  </bookViews>
  <sheets>
    <sheet name="Лист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6" i="1" l="1"/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J385" i="3"/>
  <c r="L385" i="3"/>
  <c r="I385" i="3"/>
  <c r="H385" i="3"/>
  <c r="G385" i="3"/>
  <c r="F385" i="3"/>
  <c r="F386" i="3" s="1"/>
  <c r="J366" i="3"/>
  <c r="I366" i="3"/>
  <c r="H366" i="3"/>
  <c r="G366" i="3"/>
  <c r="F366" i="3"/>
  <c r="F347" i="3"/>
  <c r="J328" i="3"/>
  <c r="I328" i="3"/>
  <c r="H328" i="3"/>
  <c r="G328" i="3"/>
  <c r="F317" i="3"/>
  <c r="F328" i="3" s="1"/>
  <c r="J309" i="3"/>
  <c r="I309" i="3"/>
  <c r="H309" i="3"/>
  <c r="G309" i="3"/>
  <c r="F309" i="3"/>
  <c r="J271" i="3"/>
  <c r="I271" i="3"/>
  <c r="H271" i="3"/>
  <c r="G271" i="3"/>
  <c r="F252" i="3"/>
  <c r="G252" i="3"/>
  <c r="F271" i="3"/>
  <c r="J252" i="3"/>
  <c r="I252" i="3"/>
  <c r="H252" i="3"/>
  <c r="L252" i="3"/>
  <c r="G195" i="3"/>
  <c r="G157" i="3"/>
  <c r="L81" i="3"/>
  <c r="G62" i="3"/>
  <c r="G386" i="3" s="1"/>
  <c r="F62" i="3"/>
  <c r="L24" i="3"/>
  <c r="L386" i="3" s="1"/>
  <c r="B385" i="3"/>
  <c r="A385" i="3"/>
  <c r="A375" i="3"/>
  <c r="L366" i="3"/>
  <c r="B366" i="3"/>
  <c r="A366" i="3"/>
  <c r="A356" i="3"/>
  <c r="L347" i="3"/>
  <c r="J347" i="3"/>
  <c r="I347" i="3"/>
  <c r="H347" i="3"/>
  <c r="G347" i="3"/>
  <c r="B347" i="3"/>
  <c r="A347" i="3"/>
  <c r="A337" i="3"/>
  <c r="L328" i="3"/>
  <c r="B328" i="3"/>
  <c r="A328" i="3"/>
  <c r="A318" i="3"/>
  <c r="L309" i="3"/>
  <c r="B309" i="3"/>
  <c r="A309" i="3"/>
  <c r="A299" i="3"/>
  <c r="L290" i="3"/>
  <c r="J290" i="3"/>
  <c r="I290" i="3"/>
  <c r="H290" i="3"/>
  <c r="G290" i="3"/>
  <c r="F290" i="3"/>
  <c r="B290" i="3"/>
  <c r="A290" i="3"/>
  <c r="A280" i="3"/>
  <c r="L271" i="3"/>
  <c r="B271" i="3"/>
  <c r="A271" i="3"/>
  <c r="A261" i="3"/>
  <c r="B252" i="3"/>
  <c r="A252" i="3"/>
  <c r="A242" i="3"/>
  <c r="L233" i="3"/>
  <c r="J233" i="3"/>
  <c r="I233" i="3"/>
  <c r="H233" i="3"/>
  <c r="G233" i="3"/>
  <c r="F233" i="3"/>
  <c r="B233" i="3"/>
  <c r="A233" i="3"/>
  <c r="A223" i="3"/>
  <c r="L214" i="3"/>
  <c r="J214" i="3"/>
  <c r="I214" i="3"/>
  <c r="H214" i="3"/>
  <c r="G214" i="3"/>
  <c r="F214" i="3"/>
  <c r="B214" i="3"/>
  <c r="A214" i="3"/>
  <c r="A204" i="3"/>
  <c r="L195" i="3"/>
  <c r="J195" i="3"/>
  <c r="I195" i="3"/>
  <c r="H195" i="3"/>
  <c r="F195" i="3"/>
  <c r="B195" i="3"/>
  <c r="A195" i="3"/>
  <c r="B185" i="3"/>
  <c r="A185" i="3"/>
  <c r="L176" i="3"/>
  <c r="J176" i="3"/>
  <c r="I176" i="3"/>
  <c r="H176" i="3"/>
  <c r="G176" i="3"/>
  <c r="F176" i="3"/>
  <c r="B176" i="3"/>
  <c r="A176" i="3"/>
  <c r="B166" i="3"/>
  <c r="A166" i="3"/>
  <c r="J157" i="3"/>
  <c r="I157" i="3"/>
  <c r="H157" i="3"/>
  <c r="F157" i="3"/>
  <c r="B157" i="3"/>
  <c r="A157" i="3"/>
  <c r="B147" i="3"/>
  <c r="A147" i="3"/>
  <c r="L138" i="3"/>
  <c r="J138" i="3"/>
  <c r="I138" i="3"/>
  <c r="H138" i="3"/>
  <c r="G138" i="3"/>
  <c r="F138" i="3"/>
  <c r="B138" i="3"/>
  <c r="A138" i="3"/>
  <c r="B128" i="3"/>
  <c r="A128" i="3"/>
  <c r="L119" i="3"/>
  <c r="J119" i="3"/>
  <c r="I119" i="3"/>
  <c r="H119" i="3"/>
  <c r="G119" i="3"/>
  <c r="F119" i="3"/>
  <c r="B119" i="3"/>
  <c r="A119" i="3"/>
  <c r="B109" i="3"/>
  <c r="A109" i="3"/>
  <c r="L100" i="3"/>
  <c r="J100" i="3"/>
  <c r="J386" i="3" s="1"/>
  <c r="I100" i="3"/>
  <c r="H100" i="3"/>
  <c r="G100" i="3"/>
  <c r="F100" i="3"/>
  <c r="B100" i="3"/>
  <c r="A100" i="3"/>
  <c r="B90" i="3"/>
  <c r="A90" i="3"/>
  <c r="J81" i="3"/>
  <c r="I81" i="3"/>
  <c r="H81" i="3"/>
  <c r="G81" i="3"/>
  <c r="F81" i="3"/>
  <c r="B81" i="3"/>
  <c r="A81" i="3"/>
  <c r="B71" i="3"/>
  <c r="A71" i="3"/>
  <c r="L62" i="3"/>
  <c r="J62" i="3"/>
  <c r="I62" i="3"/>
  <c r="I386" i="3" s="1"/>
  <c r="H62" i="3"/>
  <c r="H386" i="3" s="1"/>
  <c r="B62" i="3"/>
  <c r="A62" i="3"/>
  <c r="B52" i="3"/>
  <c r="A52" i="3"/>
  <c r="L43" i="3"/>
  <c r="F43" i="3"/>
  <c r="B43" i="3"/>
  <c r="A43" i="3"/>
  <c r="B33" i="3"/>
  <c r="A33" i="3"/>
  <c r="B24" i="3"/>
  <c r="A24" i="3"/>
  <c r="B14" i="3"/>
  <c r="A14" i="3"/>
  <c r="F233" i="1"/>
  <c r="G233" i="1"/>
  <c r="H233" i="1"/>
  <c r="I233" i="1"/>
  <c r="J233" i="1"/>
  <c r="F100" i="1"/>
  <c r="F24" i="1"/>
  <c r="B385" i="1" l="1"/>
  <c r="A385" i="1"/>
  <c r="A375" i="1"/>
  <c r="B366" i="1"/>
  <c r="A366" i="1"/>
  <c r="A356" i="1"/>
  <c r="B347" i="1"/>
  <c r="A347" i="1"/>
  <c r="A337" i="1"/>
  <c r="B328" i="1"/>
  <c r="A328" i="1"/>
  <c r="A318" i="1"/>
  <c r="B309" i="1"/>
  <c r="A309" i="1"/>
  <c r="A299" i="1"/>
  <c r="B290" i="1"/>
  <c r="A290" i="1"/>
  <c r="A280" i="1"/>
  <c r="B271" i="1"/>
  <c r="A271" i="1"/>
  <c r="A261" i="1"/>
  <c r="B252" i="1"/>
  <c r="A252" i="1"/>
  <c r="A242" i="1"/>
  <c r="B233" i="1"/>
  <c r="A233" i="1"/>
  <c r="A223" i="1"/>
  <c r="B214" i="1"/>
  <c r="A214" i="1"/>
  <c r="A204" i="1"/>
  <c r="B195" i="1"/>
  <c r="A195" i="1"/>
  <c r="A185" i="1"/>
  <c r="B185" i="1"/>
  <c r="A109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J347" i="1" l="1"/>
  <c r="F347" i="1"/>
  <c r="I347" i="1"/>
  <c r="G347" i="1"/>
  <c r="H347" i="1"/>
  <c r="H290" i="1"/>
  <c r="G214" i="1"/>
  <c r="G290" i="1"/>
  <c r="F195" i="1"/>
  <c r="F290" i="1"/>
  <c r="I290" i="1"/>
  <c r="J290" i="1"/>
  <c r="F214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81" i="1"/>
  <c r="J81" i="1"/>
  <c r="I81" i="1"/>
  <c r="H81" i="1"/>
  <c r="G81" i="1"/>
  <c r="H62" i="1"/>
  <c r="I62" i="1"/>
  <c r="I386" i="1" s="1"/>
  <c r="J62" i="1"/>
  <c r="G62" i="1"/>
  <c r="F43" i="1"/>
  <c r="J138" i="1"/>
  <c r="F62" i="1"/>
  <c r="H119" i="1"/>
  <c r="I119" i="1"/>
  <c r="J100" i="1"/>
  <c r="J119" i="1"/>
  <c r="I100" i="1"/>
  <c r="G138" i="1"/>
  <c r="I157" i="1"/>
  <c r="F119" i="1"/>
  <c r="F138" i="1"/>
  <c r="F157" i="1"/>
  <c r="G386" i="1" l="1"/>
  <c r="F386" i="1"/>
  <c r="H386" i="1"/>
  <c r="J386" i="1"/>
</calcChain>
</file>

<file path=xl/sharedStrings.xml><?xml version="1.0" encoding="utf-8"?>
<sst xmlns="http://schemas.openxmlformats.org/spreadsheetml/2006/main" count="4140" uniqueCount="1114">
  <si>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</si>
  <si>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</si>
  <si>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</si>
  <si>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</si>
  <si>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</si>
  <si>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</si>
  <si>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</si>
  <si>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</si>
  <si>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</si>
  <si>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</si>
  <si>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</si>
  <si>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</si>
  <si>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</si>
  <si>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</si>
  <si>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</si>
  <si>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</si>
  <si>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</si>
  <si>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</si>
  <si>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</si>
  <si>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</si>
  <si>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</si>
  <si>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</si>
  <si>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</si>
  <si>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</si>
  <si>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</si>
  <si>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</si>
  <si>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</si>
  <si>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</si>
  <si>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</si>
  <si>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</si>
  <si>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</si>
  <si>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</si>
  <si>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</si>
  <si>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</si>
  <si>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</si>
  <si>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Цена</t>
  </si>
  <si>
    <t>Бутерброд ГОРЯЧИЙ с отварным мясом птицы и сыром 30/30/15</t>
  </si>
  <si>
    <t>Кофейный напиток с молоком 1/180</t>
  </si>
  <si>
    <t>Фрукты свежие по сезону (v)1/100</t>
  </si>
  <si>
    <t>Каша рисовая молочная с маслом 1/150</t>
  </si>
  <si>
    <t>150</t>
  </si>
  <si>
    <t>3,555</t>
  </si>
  <si>
    <t>5,081</t>
  </si>
  <si>
    <t>24,359</t>
  </si>
  <si>
    <t>157,388</t>
  </si>
  <si>
    <t>75</t>
  </si>
  <si>
    <t>16,175</t>
  </si>
  <si>
    <t>10,622</t>
  </si>
  <si>
    <t>15,767</t>
  </si>
  <si>
    <t>223,366</t>
  </si>
  <si>
    <t>180</t>
  </si>
  <si>
    <t>1,633</t>
  </si>
  <si>
    <t>1,360</t>
  </si>
  <si>
    <t>17,576</t>
  </si>
  <si>
    <t>89,079</t>
  </si>
  <si>
    <t>100</t>
  </si>
  <si>
    <t>0,650</t>
  </si>
  <si>
    <t>0,300</t>
  </si>
  <si>
    <t>8,950</t>
  </si>
  <si>
    <t>41,100</t>
  </si>
  <si>
    <t>505</t>
  </si>
  <si>
    <t>22,013</t>
  </si>
  <si>
    <t>17,364</t>
  </si>
  <si>
    <t>66,652</t>
  </si>
  <si>
    <t>510,933</t>
  </si>
  <si>
    <t>Салат из моркови с кукурузой 1/60</t>
  </si>
  <si>
    <t>Суп-харчо по-домашнему на бульоне 1/200</t>
  </si>
  <si>
    <t>Биточек куриный запеченный в соусе 1/90</t>
  </si>
  <si>
    <t>Рагу из овощей 1/150</t>
  </si>
  <si>
    <t>Компот из изюма 1/200</t>
  </si>
  <si>
    <t>Хлеб пшеничный 1/20</t>
  </si>
  <si>
    <t>Хлеб ржано-пшеничный 1/20</t>
  </si>
  <si>
    <t>60</t>
  </si>
  <si>
    <t>0,802</t>
  </si>
  <si>
    <t>2,441</t>
  </si>
  <si>
    <t>4,517</t>
  </si>
  <si>
    <t>43,241</t>
  </si>
  <si>
    <t>200</t>
  </si>
  <si>
    <t>4,432</t>
  </si>
  <si>
    <t>6,488</t>
  </si>
  <si>
    <t>17,398</t>
  </si>
  <si>
    <t>145,711</t>
  </si>
  <si>
    <t>90</t>
  </si>
  <si>
    <t>12,292</t>
  </si>
  <si>
    <t>12,942</t>
  </si>
  <si>
    <t>12,962</t>
  </si>
  <si>
    <t>217,494</t>
  </si>
  <si>
    <t>2,772</t>
  </si>
  <si>
    <t>7,126</t>
  </si>
  <si>
    <t>18,881</t>
  </si>
  <si>
    <t>150,744</t>
  </si>
  <si>
    <t>0,435</t>
  </si>
  <si>
    <t>0,090</t>
  </si>
  <si>
    <t>24,900</t>
  </si>
  <si>
    <t>102,150</t>
  </si>
  <si>
    <t>20</t>
  </si>
  <si>
    <t>1,200</t>
  </si>
  <si>
    <t>0,200</t>
  </si>
  <si>
    <t>10,400</t>
  </si>
  <si>
    <t>48,200</t>
  </si>
  <si>
    <t>1824</t>
  </si>
  <si>
    <t>1275</t>
  </si>
  <si>
    <t>1432</t>
  </si>
  <si>
    <t>1448</t>
  </si>
  <si>
    <t>1201</t>
  </si>
  <si>
    <t>-/-</t>
  </si>
  <si>
    <t>653</t>
  </si>
  <si>
    <t>23,133</t>
  </si>
  <si>
    <t>29,487</t>
  </si>
  <si>
    <t>99,457</t>
  </si>
  <si>
    <t>755,740</t>
  </si>
  <si>
    <t>45,146</t>
  </si>
  <si>
    <t>46,850</t>
  </si>
  <si>
    <t>166,109</t>
  </si>
  <si>
    <t>1 266,673</t>
  </si>
  <si>
    <t>Салат из моркови с маслом 1/60</t>
  </si>
  <si>
    <t>Жаркое по-домашнему с курицей</t>
  </si>
  <si>
    <t>Чай заварной с сахаром и лимоном 1/200/5</t>
  </si>
  <si>
    <t>Хлеб пшеничный 1/40</t>
  </si>
  <si>
    <t>205</t>
  </si>
  <si>
    <t>0,165</t>
  </si>
  <si>
    <t>0,036</t>
  </si>
  <si>
    <t>15,191</t>
  </si>
  <si>
    <t>61,746</t>
  </si>
  <si>
    <t>40</t>
  </si>
  <si>
    <t>2,400</t>
  </si>
  <si>
    <t>0,400</t>
  </si>
  <si>
    <t>20,800</t>
  </si>
  <si>
    <t>96,400</t>
  </si>
  <si>
    <t>404</t>
  </si>
  <si>
    <t>0,749</t>
  </si>
  <si>
    <t>3,654</t>
  </si>
  <si>
    <t>4,274</t>
  </si>
  <si>
    <t>52,979</t>
  </si>
  <si>
    <t>17,499</t>
  </si>
  <si>
    <t>17,413</t>
  </si>
  <si>
    <t>29,310</t>
  </si>
  <si>
    <t>343,955</t>
  </si>
  <si>
    <t>20,813</t>
  </si>
  <si>
    <t>21,503</t>
  </si>
  <si>
    <t>69,575</t>
  </si>
  <si>
    <t>555,080</t>
  </si>
  <si>
    <t>Салат из свежей капусты с морковью 1/60</t>
  </si>
  <si>
    <t>Борщ со свежей капустой с картофелем и сметаной на бульоне 1/200</t>
  </si>
  <si>
    <t>Мясо тушеное (свинина) 1/90</t>
  </si>
  <si>
    <t>Каша гречневая с маслом 1/150</t>
  </si>
  <si>
    <t>Напиток из шиповника 1/200</t>
  </si>
  <si>
    <t>0,981</t>
  </si>
  <si>
    <t>3,653</t>
  </si>
  <si>
    <t>4,185</t>
  </si>
  <si>
    <t>53,545</t>
  </si>
  <si>
    <t>4,066</t>
  </si>
  <si>
    <t>6,943</t>
  </si>
  <si>
    <t>10,813</t>
  </si>
  <si>
    <t>122,004</t>
  </si>
  <si>
    <t>14,848</t>
  </si>
  <si>
    <t>16,636</t>
  </si>
  <si>
    <t>3,295</t>
  </si>
  <si>
    <t>222,297</t>
  </si>
  <si>
    <t>6,878</t>
  </si>
  <si>
    <t>5,119</t>
  </si>
  <si>
    <t>35,774</t>
  </si>
  <si>
    <t>216,673</t>
  </si>
  <si>
    <t>0,240</t>
  </si>
  <si>
    <t>0,020</t>
  </si>
  <si>
    <t>16,428</t>
  </si>
  <si>
    <t>66,854</t>
  </si>
  <si>
    <t>740</t>
  </si>
  <si>
    <t>29,412</t>
  </si>
  <si>
    <t>32,772</t>
  </si>
  <si>
    <t>91,294</t>
  </si>
  <si>
    <t>777,772</t>
  </si>
  <si>
    <t>1672</t>
  </si>
  <si>
    <t>1439</t>
  </si>
  <si>
    <t>123</t>
  </si>
  <si>
    <t>1680</t>
  </si>
  <si>
    <t xml:space="preserve"> 656</t>
  </si>
  <si>
    <t>50,225</t>
  </si>
  <si>
    <t>54,275</t>
  </si>
  <si>
    <t>160,869</t>
  </si>
  <si>
    <t>1 332,852</t>
  </si>
  <si>
    <t>Омлет с курицей и картофелем 1/200</t>
  </si>
  <si>
    <t>22,423</t>
  </si>
  <si>
    <t>21,592</t>
  </si>
  <si>
    <t>6,430</t>
  </si>
  <si>
    <t>309,736</t>
  </si>
  <si>
    <t>Какао с молоком 1/180</t>
  </si>
  <si>
    <t>3,170</t>
  </si>
  <si>
    <t>2,466</t>
  </si>
  <si>
    <t>18,272</t>
  </si>
  <si>
    <t>107,960</t>
  </si>
  <si>
    <t>Хлеб пшеничный 1/30</t>
  </si>
  <si>
    <t>30</t>
  </si>
  <si>
    <t>1,800</t>
  </si>
  <si>
    <t>15,600</t>
  </si>
  <si>
    <t>72,300</t>
  </si>
  <si>
    <t>28,042</t>
  </si>
  <si>
    <t>24,658</t>
  </si>
  <si>
    <t>49,252</t>
  </si>
  <si>
    <t>531,096</t>
  </si>
  <si>
    <t>Салат овощной с яблоками 1/60</t>
  </si>
  <si>
    <t>Суп картофельный с вермишелью на бульоне 1/200</t>
  </si>
  <si>
    <t>Рыба запеченная в белом соусе 1/90</t>
  </si>
  <si>
    <t>Картофельное пюре с маслом 1/150</t>
  </si>
  <si>
    <t>Сок фруктовый разливной в ассортименте 1/200</t>
  </si>
  <si>
    <t>0,888</t>
  </si>
  <si>
    <t>3,662</t>
  </si>
  <si>
    <t>4,518</t>
  </si>
  <si>
    <t>54,586</t>
  </si>
  <si>
    <t>6,461</t>
  </si>
  <si>
    <t>13,385</t>
  </si>
  <si>
    <t>129,762</t>
  </si>
  <si>
    <t>14,413</t>
  </si>
  <si>
    <t>7,199</t>
  </si>
  <si>
    <t>21,328</t>
  </si>
  <si>
    <t>207,751</t>
  </si>
  <si>
    <t>3,404</t>
  </si>
  <si>
    <t>4,904</t>
  </si>
  <si>
    <t>22,940</t>
  </si>
  <si>
    <t>149,511</t>
  </si>
  <si>
    <t>0,000</t>
  </si>
  <si>
    <t>26,000</t>
  </si>
  <si>
    <t>104,003</t>
  </si>
  <si>
    <t>25,623</t>
  </si>
  <si>
    <t>22,626</t>
  </si>
  <si>
    <t>108,971</t>
  </si>
  <si>
    <t>742,012</t>
  </si>
  <si>
    <t>1422</t>
  </si>
  <si>
    <t>1758</t>
  </si>
  <si>
    <t>1812</t>
  </si>
  <si>
    <t>1720</t>
  </si>
  <si>
    <t>116</t>
  </si>
  <si>
    <t>Салат из сырых овощей 1/60</t>
  </si>
  <si>
    <t>Котлета Домашняя с соусом сметанно-томатным 1/90</t>
  </si>
  <si>
    <t>Макароны отварные с маслом 1/150</t>
  </si>
  <si>
    <t>Чай заварной с молоком 1/180</t>
  </si>
  <si>
    <t>0,883</t>
  </si>
  <si>
    <t>2,453</t>
  </si>
  <si>
    <t>4,283</t>
  </si>
  <si>
    <t>42,737</t>
  </si>
  <si>
    <t>11,233</t>
  </si>
  <si>
    <t>16,698</t>
  </si>
  <si>
    <t>14,121</t>
  </si>
  <si>
    <t>251,694</t>
  </si>
  <si>
    <t>6,901</t>
  </si>
  <si>
    <t>4,531</t>
  </si>
  <si>
    <t>45,971</t>
  </si>
  <si>
    <t>252,263</t>
  </si>
  <si>
    <t>1,458</t>
  </si>
  <si>
    <t>1,153</t>
  </si>
  <si>
    <t>15,652</t>
  </si>
  <si>
    <t>78,814</t>
  </si>
  <si>
    <t>510</t>
  </si>
  <si>
    <t>22,275</t>
  </si>
  <si>
    <t>25,133</t>
  </si>
  <si>
    <t>95,627</t>
  </si>
  <si>
    <t>697,807</t>
  </si>
  <si>
    <t>1817</t>
  </si>
  <si>
    <t>671</t>
  </si>
  <si>
    <t>1669</t>
  </si>
  <si>
    <t>1665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</si>
  <si>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</si>
  <si>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</si>
  <si>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</si>
  <si>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>Компот из ягод з/м 1/200</t>
  </si>
  <si>
    <t>0,772</t>
  </si>
  <si>
    <t>4,879</t>
  </si>
  <si>
    <t>4,745</t>
  </si>
  <si>
    <t>65,981</t>
  </si>
  <si>
    <t>4,098</t>
  </si>
  <si>
    <t>6,951</t>
  </si>
  <si>
    <t>8,281</t>
  </si>
  <si>
    <t>112,076</t>
  </si>
  <si>
    <t>16,904</t>
  </si>
  <si>
    <t>16,704</t>
  </si>
  <si>
    <t>41,976</t>
  </si>
  <si>
    <t>385,856</t>
  </si>
  <si>
    <t>0,160</t>
  </si>
  <si>
    <t>0,060</t>
  </si>
  <si>
    <t>16,920</t>
  </si>
  <si>
    <t>68,860</t>
  </si>
  <si>
    <t>700</t>
  </si>
  <si>
    <t>24,334</t>
  </si>
  <si>
    <t>28,995</t>
  </si>
  <si>
    <t>92,722</t>
  </si>
  <si>
    <t>729,173</t>
  </si>
  <si>
    <t>462</t>
  </si>
  <si>
    <t>1442</t>
  </si>
  <si>
    <t>1443</t>
  </si>
  <si>
    <t>1658</t>
  </si>
  <si>
    <t>Запеканка творожная с ягодным соусом 1/100/50</t>
  </si>
  <si>
    <t>16,334</t>
  </si>
  <si>
    <t>11,810</t>
  </si>
  <si>
    <t>40,359</t>
  </si>
  <si>
    <t>333,058</t>
  </si>
  <si>
    <t>Чай заварной с шиповником 1/200</t>
  </si>
  <si>
    <t>Хлеб пшеничный 1/50</t>
  </si>
  <si>
    <t>50</t>
  </si>
  <si>
    <t>3,000</t>
  </si>
  <si>
    <t>0,500</t>
  </si>
  <si>
    <t>120,500</t>
  </si>
  <si>
    <t>Суп гороховый на бульоне 1/200</t>
  </si>
  <si>
    <t>Тефтеля мясная в соусе 1/90</t>
  </si>
  <si>
    <t>Картофель отварной с маслом 1/150</t>
  </si>
  <si>
    <t>Компот из яблок 1/200</t>
  </si>
  <si>
    <t>7,358</t>
  </si>
  <si>
    <t>6,631</t>
  </si>
  <si>
    <t>15,725</t>
  </si>
  <si>
    <t>152,012</t>
  </si>
  <si>
    <t>10,727</t>
  </si>
  <si>
    <t>13,461</t>
  </si>
  <si>
    <t>11,051</t>
  </si>
  <si>
    <t>208,257</t>
  </si>
  <si>
    <t>3,053</t>
  </si>
  <si>
    <t>4,406</t>
  </si>
  <si>
    <t>24,524</t>
  </si>
  <si>
    <t>149,960</t>
  </si>
  <si>
    <t>0,080</t>
  </si>
  <si>
    <t>16,960</t>
  </si>
  <si>
    <t>68,880</t>
  </si>
  <si>
    <t>1764</t>
  </si>
  <si>
    <t>134</t>
  </si>
  <si>
    <t>1711</t>
  </si>
  <si>
    <t>1690</t>
  </si>
  <si>
    <t>24,598</t>
  </si>
  <si>
    <t>28,632</t>
  </si>
  <si>
    <t>93,244</t>
  </si>
  <si>
    <t>729,054</t>
  </si>
  <si>
    <t>500</t>
  </si>
  <si>
    <t>20,224</t>
  </si>
  <si>
    <t>12,630</t>
  </si>
  <si>
    <t>91,737</t>
  </si>
  <si>
    <t>561,512</t>
  </si>
  <si>
    <t>Каша овсяная молочная с маслом 1/150</t>
  </si>
  <si>
    <t>4,883</t>
  </si>
  <si>
    <t>6,206</t>
  </si>
  <si>
    <t>21,659</t>
  </si>
  <si>
    <t>162,023</t>
  </si>
  <si>
    <t>23,340</t>
  </si>
  <si>
    <t>18,489</t>
  </si>
  <si>
    <t>63,952</t>
  </si>
  <si>
    <t>515,568</t>
  </si>
  <si>
    <t>Суп овощной с зеленым горошком со сметаной на бульоне 1/200</t>
  </si>
  <si>
    <t>Рагу овощное с мясом 1/200</t>
  </si>
  <si>
    <t>4,146</t>
  </si>
  <si>
    <t>7,567</t>
  </si>
  <si>
    <t>8,151</t>
  </si>
  <si>
    <t>117,292</t>
  </si>
  <si>
    <t>16,486</t>
  </si>
  <si>
    <t>21,187</t>
  </si>
  <si>
    <t>24,301</t>
  </si>
  <si>
    <t>353,828</t>
  </si>
  <si>
    <t>1801</t>
  </si>
  <si>
    <t>1454</t>
  </si>
  <si>
    <t>1731</t>
  </si>
  <si>
    <t>24,216</t>
  </si>
  <si>
    <t>32,898</t>
  </si>
  <si>
    <t>82,426</t>
  </si>
  <si>
    <t>722,649</t>
  </si>
  <si>
    <t>Биточек куриный запеченный в соусе 1/90, свежая капуста с кукурузой 1/30</t>
  </si>
  <si>
    <t>12,805</t>
  </si>
  <si>
    <t>14,764</t>
  </si>
  <si>
    <t>15,275</t>
  </si>
  <si>
    <t>245,198</t>
  </si>
  <si>
    <t>17,543</t>
  </si>
  <si>
    <t>22,225</t>
  </si>
  <si>
    <t>64,947</t>
  </si>
  <si>
    <t>529,987</t>
  </si>
  <si>
    <t>Рассольник Ленинградский со сметаной на бульоне 1/200</t>
  </si>
  <si>
    <t>Шницель мясной с курицей с томатным соусом 1/90</t>
  </si>
  <si>
    <t>1438</t>
  </si>
  <si>
    <t>783</t>
  </si>
  <si>
    <t>4,618</t>
  </si>
  <si>
    <t>7,079</t>
  </si>
  <si>
    <t>14,921</t>
  </si>
  <si>
    <t>141,868</t>
  </si>
  <si>
    <t>16,555</t>
  </si>
  <si>
    <t>16,885</t>
  </si>
  <si>
    <t>6,687</t>
  </si>
  <si>
    <t>244,927</t>
  </si>
  <si>
    <t>31,602</t>
  </si>
  <si>
    <t>32,577</t>
  </si>
  <si>
    <t>109,324</t>
  </si>
  <si>
    <t>856,897</t>
  </si>
  <si>
    <t>Омлет с сыром 1/150</t>
  </si>
  <si>
    <t xml:space="preserve">закуска </t>
  </si>
  <si>
    <t>1707</t>
  </si>
  <si>
    <t>21,008</t>
  </si>
  <si>
    <t>27,641</t>
  </si>
  <si>
    <t>43,578</t>
  </si>
  <si>
    <t>507,118</t>
  </si>
  <si>
    <t>15,239</t>
  </si>
  <si>
    <t>21,021</t>
  </si>
  <si>
    <t>1,682</t>
  </si>
  <si>
    <t>256,879</t>
  </si>
  <si>
    <t>Салат из свеклы с сыром 1/60</t>
  </si>
  <si>
    <t>Картофель тушеный с печенью 1/200</t>
  </si>
  <si>
    <t>Кисель фруктово-ягодный 1/200</t>
  </si>
  <si>
    <t>387</t>
  </si>
  <si>
    <t>1598</t>
  </si>
  <si>
    <t>1670</t>
  </si>
  <si>
    <t>1,630</t>
  </si>
  <si>
    <t>4,407</t>
  </si>
  <si>
    <t>4,847</t>
  </si>
  <si>
    <t>65,576</t>
  </si>
  <si>
    <t>16,891</t>
  </si>
  <si>
    <t>12,168</t>
  </si>
  <si>
    <t>31,110</t>
  </si>
  <si>
    <t>301,516</t>
  </si>
  <si>
    <t>0,072</t>
  </si>
  <si>
    <t>31,720</t>
  </si>
  <si>
    <t>127,168</t>
  </si>
  <si>
    <t>25,091</t>
  </si>
  <si>
    <t>23,927</t>
  </si>
  <si>
    <t>96,758</t>
  </si>
  <si>
    <t>702,736</t>
  </si>
  <si>
    <t>гор. блюдо</t>
  </si>
  <si>
    <t xml:space="preserve">гарнир </t>
  </si>
  <si>
    <t>Салат Осенний 1/60</t>
  </si>
  <si>
    <t>Биточек мясной запеченный в соусе 1/90</t>
  </si>
  <si>
    <t>Чай заварной с сахаром 1/200</t>
  </si>
  <si>
    <t>665</t>
  </si>
  <si>
    <t>1183</t>
  </si>
  <si>
    <t>1675</t>
  </si>
  <si>
    <t>0,709</t>
  </si>
  <si>
    <t>3,682</t>
  </si>
  <si>
    <t>4,693</t>
  </si>
  <si>
    <t>54,743</t>
  </si>
  <si>
    <t>11,077</t>
  </si>
  <si>
    <t>15,158</t>
  </si>
  <si>
    <t>13,238</t>
  </si>
  <si>
    <t>233,681</t>
  </si>
  <si>
    <t>0,120</t>
  </si>
  <si>
    <t>0,031</t>
  </si>
  <si>
    <t>15,041</t>
  </si>
  <si>
    <t>60,921</t>
  </si>
  <si>
    <t>520</t>
  </si>
  <si>
    <t>20,007</t>
  </si>
  <si>
    <t>23,601</t>
  </si>
  <si>
    <t>89,343</t>
  </si>
  <si>
    <t>649,808</t>
  </si>
  <si>
    <t>Салат Мозаика 1/60</t>
  </si>
  <si>
    <t>Каша гречневая с курицей 1/200</t>
  </si>
  <si>
    <t>353</t>
  </si>
  <si>
    <t>1115</t>
  </si>
  <si>
    <t>28,710</t>
  </si>
  <si>
    <t>28,680</t>
  </si>
  <si>
    <t>97,835</t>
  </si>
  <si>
    <t>764,297</t>
  </si>
  <si>
    <t>0,970</t>
  </si>
  <si>
    <t>3,712</t>
  </si>
  <si>
    <t>5,727</t>
  </si>
  <si>
    <t>20,749</t>
  </si>
  <si>
    <t>18,019</t>
  </si>
  <si>
    <t>36,990</t>
  </si>
  <si>
    <t>60,197</t>
  </si>
  <si>
    <t>393,129</t>
  </si>
  <si>
    <t>Пудинг творожный с изюмом и молочным ванильным соусом1/120/30</t>
  </si>
  <si>
    <t>Масло сливочное порционное 1/10</t>
  </si>
  <si>
    <t>0922</t>
  </si>
  <si>
    <t>22</t>
  </si>
  <si>
    <t>1666</t>
  </si>
  <si>
    <t>17,981</t>
  </si>
  <si>
    <t>14,507</t>
  </si>
  <si>
    <t>33,778</t>
  </si>
  <si>
    <t>337,601</t>
  </si>
  <si>
    <t>10</t>
  </si>
  <si>
    <t>0,100</t>
  </si>
  <si>
    <t>7,250</t>
  </si>
  <si>
    <t>0,140</t>
  </si>
  <si>
    <t>66,210</t>
  </si>
  <si>
    <t>21,371</t>
  </si>
  <si>
    <t>22,478</t>
  </si>
  <si>
    <t>80,096</t>
  </si>
  <si>
    <t>608,165</t>
  </si>
  <si>
    <t>Уха 1/200</t>
  </si>
  <si>
    <t>Гуляш мясной 1/90</t>
  </si>
  <si>
    <t>339</t>
  </si>
  <si>
    <t>7,003</t>
  </si>
  <si>
    <t>4,659</t>
  </si>
  <si>
    <t>22,764</t>
  </si>
  <si>
    <t>160,998</t>
  </si>
  <si>
    <t>28,364</t>
  </si>
  <si>
    <t>29,835</t>
  </si>
  <si>
    <t>92,528</t>
  </si>
  <si>
    <t>752,080</t>
  </si>
  <si>
    <t>Каша пшеничная молочная с маслом 1/150</t>
  </si>
  <si>
    <t>22,784</t>
  </si>
  <si>
    <t>156,398</t>
  </si>
  <si>
    <t>65,077</t>
  </si>
  <si>
    <t>509,943</t>
  </si>
  <si>
    <t>Салат из квашеной капусты со свеклой 1/60</t>
  </si>
  <si>
    <t>Фрикаделька куриная 1/90</t>
  </si>
  <si>
    <t>664</t>
  </si>
  <si>
    <t>1736</t>
  </si>
  <si>
    <t>0,946</t>
  </si>
  <si>
    <t>3,661</t>
  </si>
  <si>
    <t>4,248</t>
  </si>
  <si>
    <t>53,722</t>
  </si>
  <si>
    <t>17,090</t>
  </si>
  <si>
    <t>17,692</t>
  </si>
  <si>
    <t>16,240</t>
  </si>
  <si>
    <t>292,548</t>
  </si>
  <si>
    <t>31,001</t>
  </si>
  <si>
    <t>35,600</t>
  </si>
  <si>
    <t>100,793</t>
  </si>
  <si>
    <t>847,576</t>
  </si>
  <si>
    <t>20,218</t>
  </si>
  <si>
    <t>20,794</t>
  </si>
  <si>
    <t>82,242</t>
  </si>
  <si>
    <t>596,981</t>
  </si>
  <si>
    <t>Салат из свежей капусты с кукурузой и морковью 1/60</t>
  </si>
  <si>
    <t>1819</t>
  </si>
  <si>
    <t>1,026</t>
  </si>
  <si>
    <t>3,644</t>
  </si>
  <si>
    <t>4,626</t>
  </si>
  <si>
    <t>55,408</t>
  </si>
  <si>
    <t>29,457</t>
  </si>
  <si>
    <t>32,763</t>
  </si>
  <si>
    <t>91,735</t>
  </si>
  <si>
    <t>779,635</t>
  </si>
  <si>
    <t>Омлет с кукурузой 1/150/20</t>
  </si>
  <si>
    <t>Какао с молоком 1/200</t>
  </si>
  <si>
    <t>17</t>
  </si>
  <si>
    <t>170</t>
  </si>
  <si>
    <t>12,595</t>
  </si>
  <si>
    <t>15,483</t>
  </si>
  <si>
    <t>4,029</t>
  </si>
  <si>
    <t>205,841</t>
  </si>
  <si>
    <t>3,522</t>
  </si>
  <si>
    <t>2,740</t>
  </si>
  <si>
    <t>20,302</t>
  </si>
  <si>
    <t>119,956</t>
  </si>
  <si>
    <t>19,167</t>
  </si>
  <si>
    <t>18,923</t>
  </si>
  <si>
    <t>54,081</t>
  </si>
  <si>
    <t>463,297</t>
  </si>
  <si>
    <t>25,723</t>
  </si>
  <si>
    <t>23,244</t>
  </si>
  <si>
    <t>110,507</t>
  </si>
  <si>
    <t>754,118</t>
  </si>
  <si>
    <t>44,890</t>
  </si>
  <si>
    <t>42,167</t>
  </si>
  <si>
    <t>164,588</t>
  </si>
  <si>
    <t>1 217,415</t>
  </si>
  <si>
    <t>Котлета Домашняя запеченнная с соусом сметанно-томатным 1/90</t>
  </si>
  <si>
    <t>21,773</t>
  </si>
  <si>
    <t>26,234</t>
  </si>
  <si>
    <t>90,329</t>
  </si>
  <si>
    <t>684,515</t>
  </si>
  <si>
    <t>Бефстроганов из куриного филе 1/90</t>
  </si>
  <si>
    <t>Рис отварной с маслом 1/150</t>
  </si>
  <si>
    <t>1283</t>
  </si>
  <si>
    <t>1700</t>
  </si>
  <si>
    <t>16,059</t>
  </si>
  <si>
    <t>13,116</t>
  </si>
  <si>
    <t>2,975</t>
  </si>
  <si>
    <t>194,182</t>
  </si>
  <si>
    <t>3,780</t>
  </si>
  <si>
    <t>4,331</t>
  </si>
  <si>
    <t>41,024</t>
  </si>
  <si>
    <t>218,195</t>
  </si>
  <si>
    <t>27,316</t>
  </si>
  <si>
    <t>30,354</t>
  </si>
  <si>
    <t>94,614</t>
  </si>
  <si>
    <t>760,910</t>
  </si>
  <si>
    <t>49,090</t>
  </si>
  <si>
    <t>56,588</t>
  </si>
  <si>
    <t>184,943</t>
  </si>
  <si>
    <t>1 445,425</t>
  </si>
  <si>
    <t>Запеканка творожная со сметанным соусом 1/120/30</t>
  </si>
  <si>
    <t>1755</t>
  </si>
  <si>
    <t>19,029</t>
  </si>
  <si>
    <t>15,853</t>
  </si>
  <si>
    <t>38,295</t>
  </si>
  <si>
    <t>371,972</t>
  </si>
  <si>
    <t>22,419</t>
  </si>
  <si>
    <t>23,823</t>
  </si>
  <si>
    <t>84,613</t>
  </si>
  <si>
    <t>642,536</t>
  </si>
  <si>
    <t>Суп с клецками на бульоне 1/200</t>
  </si>
  <si>
    <t>1818</t>
  </si>
  <si>
    <t>5,341</t>
  </si>
  <si>
    <t>8,480</t>
  </si>
  <si>
    <t>16,721</t>
  </si>
  <si>
    <t>164,565</t>
  </si>
  <si>
    <t>22,350</t>
  </si>
  <si>
    <t>30,480</t>
  </si>
  <si>
    <t>94,330</t>
  </si>
  <si>
    <t>741,041</t>
  </si>
  <si>
    <t>горячий бутербррд</t>
  </si>
  <si>
    <t>1694</t>
  </si>
  <si>
    <t>1713</t>
  </si>
  <si>
    <t>Гуляш из курицы 1/100</t>
  </si>
  <si>
    <t>1716</t>
  </si>
  <si>
    <t>17,586</t>
  </si>
  <si>
    <t>13,439</t>
  </si>
  <si>
    <t>2,910</t>
  </si>
  <si>
    <t>202,932</t>
  </si>
  <si>
    <t>750</t>
  </si>
  <si>
    <t>32,308</t>
  </si>
  <si>
    <t>29,073</t>
  </si>
  <si>
    <t>107,380</t>
  </si>
  <si>
    <t>820,407</t>
  </si>
  <si>
    <t>55,648</t>
  </si>
  <si>
    <t>47,562</t>
  </si>
  <si>
    <t>171,332</t>
  </si>
  <si>
    <t>1 335,975</t>
  </si>
  <si>
    <t>Котлета куриная запеченная в соусе 1/90, подгаринровка из свежей капусты 1/30</t>
  </si>
  <si>
    <t>1750</t>
  </si>
  <si>
    <t>12,579</t>
  </si>
  <si>
    <t>14,226</t>
  </si>
  <si>
    <t>14,997</t>
  </si>
  <si>
    <t>238,341</t>
  </si>
  <si>
    <t>21,421</t>
  </si>
  <si>
    <t>19,681</t>
  </si>
  <si>
    <t>81,562</t>
  </si>
  <si>
    <t>589,060</t>
  </si>
  <si>
    <t>24,353</t>
  </si>
  <si>
    <t>31,750</t>
  </si>
  <si>
    <t>79,606</t>
  </si>
  <si>
    <t>701,587</t>
  </si>
  <si>
    <t>45,774</t>
  </si>
  <si>
    <t>51,431</t>
  </si>
  <si>
    <t>161,168</t>
  </si>
  <si>
    <t>1 290,647</t>
  </si>
  <si>
    <t>Омлет с курицей и морковью 1/150</t>
  </si>
  <si>
    <t>1077</t>
  </si>
  <si>
    <t>16,681</t>
  </si>
  <si>
    <t>16,138</t>
  </si>
  <si>
    <t>3,046</t>
  </si>
  <si>
    <t>224,146</t>
  </si>
  <si>
    <t>23,853</t>
  </si>
  <si>
    <t>19,678</t>
  </si>
  <si>
    <t>58,298</t>
  </si>
  <si>
    <t>505,702</t>
  </si>
  <si>
    <t>Картофельный с зеленым горошком 1/60</t>
  </si>
  <si>
    <t>Суфле из печени 1/90</t>
  </si>
  <si>
    <t>1714</t>
  </si>
  <si>
    <t>1,118</t>
  </si>
  <si>
    <t>3,770</t>
  </si>
  <si>
    <t>7,571</t>
  </si>
  <si>
    <t>68,684</t>
  </si>
  <si>
    <t>19,542</t>
  </si>
  <si>
    <t>6,818</t>
  </si>
  <si>
    <t>11,340</t>
  </si>
  <si>
    <t>184,894</t>
  </si>
  <si>
    <t>29,971</t>
  </si>
  <si>
    <t>25,057</t>
  </si>
  <si>
    <t>101,124</t>
  </si>
  <si>
    <t>749,894</t>
  </si>
  <si>
    <t>Каша гречневая с мясом 1/200</t>
  </si>
  <si>
    <t>Чай заварной с молоком 1/200</t>
  </si>
  <si>
    <t>1789</t>
  </si>
  <si>
    <t>18,988</t>
  </si>
  <si>
    <t>21,182</t>
  </si>
  <si>
    <t>37,535</t>
  </si>
  <si>
    <t>416,727</t>
  </si>
  <si>
    <t>1,620</t>
  </si>
  <si>
    <t>1,281</t>
  </si>
  <si>
    <t>17,391</t>
  </si>
  <si>
    <t>87,571</t>
  </si>
  <si>
    <t>23,757</t>
  </si>
  <si>
    <t>26,516</t>
  </si>
  <si>
    <t>80,001</t>
  </si>
  <si>
    <t>653,677</t>
  </si>
  <si>
    <t>Котлета куриная запеченная в соусе 1/90</t>
  </si>
  <si>
    <t>12,088</t>
  </si>
  <si>
    <t>12,399</t>
  </si>
  <si>
    <t>12,905</t>
  </si>
  <si>
    <t>211,569</t>
  </si>
  <si>
    <t>23,616</t>
  </si>
  <si>
    <t>28,503</t>
  </si>
  <si>
    <t>92,734</t>
  </si>
  <si>
    <t>721,930</t>
  </si>
  <si>
    <t>47,373</t>
  </si>
  <si>
    <t>55,020</t>
  </si>
  <si>
    <t>172,735</t>
  </si>
  <si>
    <t>1 375,607</t>
  </si>
  <si>
    <t>Пудинг творожный запеченный с ягодным соусом 1/110/40</t>
  </si>
  <si>
    <t>092</t>
  </si>
  <si>
    <t>15,927</t>
  </si>
  <si>
    <t>12,163</t>
  </si>
  <si>
    <t>35,867</t>
  </si>
  <si>
    <t>316,640</t>
  </si>
  <si>
    <t>19,317</t>
  </si>
  <si>
    <t>20,133</t>
  </si>
  <si>
    <t>82,184</t>
  </si>
  <si>
    <t>587,204</t>
  </si>
  <si>
    <t>Жаркое по-домашнему с мясом 1/200</t>
  </si>
  <si>
    <t>1728</t>
  </si>
  <si>
    <t>16,619</t>
  </si>
  <si>
    <t>21,444</t>
  </si>
  <si>
    <t>29,910</t>
  </si>
  <si>
    <t>379,110</t>
  </si>
  <si>
    <t>24,226</t>
  </si>
  <si>
    <t>33,144</t>
  </si>
  <si>
    <t>80,006</t>
  </si>
  <si>
    <t>715,226</t>
  </si>
  <si>
    <t>С</t>
  </si>
  <si>
    <t>43,542</t>
  </si>
  <si>
    <t>53,278</t>
  </si>
  <si>
    <t>162,190</t>
  </si>
  <si>
    <t>1 302,430</t>
  </si>
  <si>
    <t>4,740</t>
  </si>
  <si>
    <t>6,775</t>
  </si>
  <si>
    <t>32,479</t>
  </si>
  <si>
    <t>209,851</t>
  </si>
  <si>
    <t>555</t>
  </si>
  <si>
    <t>23,198</t>
  </si>
  <si>
    <t>19,058</t>
  </si>
  <si>
    <t>74,772</t>
  </si>
  <si>
    <t>563,396</t>
  </si>
  <si>
    <t>от 12 лет и старше</t>
  </si>
  <si>
    <t>1,336</t>
  </si>
  <si>
    <t>4,068</t>
  </si>
  <si>
    <t>7,528</t>
  </si>
  <si>
    <t>72,068</t>
  </si>
  <si>
    <t>250</t>
  </si>
  <si>
    <t>5,539</t>
  </si>
  <si>
    <t>8,110</t>
  </si>
  <si>
    <t>21,747</t>
  </si>
  <si>
    <t>182,139</t>
  </si>
  <si>
    <t>15,499</t>
  </si>
  <si>
    <t>16,337</t>
  </si>
  <si>
    <t>15,869</t>
  </si>
  <si>
    <t>272,500</t>
  </si>
  <si>
    <t>3,327</t>
  </si>
  <si>
    <t>8,551</t>
  </si>
  <si>
    <t>22,657</t>
  </si>
  <si>
    <t>180,892</t>
  </si>
  <si>
    <t>0,392</t>
  </si>
  <si>
    <t>0,081</t>
  </si>
  <si>
    <t>22,410</t>
  </si>
  <si>
    <t>91,935</t>
  </si>
  <si>
    <t>850</t>
  </si>
  <si>
    <t>28,492</t>
  </si>
  <si>
    <t>37,547</t>
  </si>
  <si>
    <t>111,011</t>
  </si>
  <si>
    <t>895,935</t>
  </si>
  <si>
    <t>51,690</t>
  </si>
  <si>
    <t>56,604</t>
  </si>
  <si>
    <t>185,783</t>
  </si>
  <si>
    <t>1 459,331</t>
  </si>
  <si>
    <t>1,248</t>
  </si>
  <si>
    <t>6,090</t>
  </si>
  <si>
    <t>7,124</t>
  </si>
  <si>
    <t>88,298</t>
  </si>
  <si>
    <t>21,912</t>
  </si>
  <si>
    <t>24,039</t>
  </si>
  <si>
    <t>77,625</t>
  </si>
  <si>
    <t>614,499</t>
  </si>
  <si>
    <t>5,082</t>
  </si>
  <si>
    <t>8,679</t>
  </si>
  <si>
    <t>13,516</t>
  </si>
  <si>
    <t>152,505</t>
  </si>
  <si>
    <t>16,498</t>
  </si>
  <si>
    <t>18,485</t>
  </si>
  <si>
    <t>246,997</t>
  </si>
  <si>
    <t>8,253</t>
  </si>
  <si>
    <t>6,143</t>
  </si>
  <si>
    <t>42,928</t>
  </si>
  <si>
    <t>260,007</t>
  </si>
  <si>
    <t>0,216</t>
  </si>
  <si>
    <t>0,018</t>
  </si>
  <si>
    <t>14,785</t>
  </si>
  <si>
    <t>60,169</t>
  </si>
  <si>
    <t>1,571</t>
  </si>
  <si>
    <t>4,088</t>
  </si>
  <si>
    <t>6,633</t>
  </si>
  <si>
    <t>69,608</t>
  </si>
  <si>
    <t>34,020</t>
  </si>
  <si>
    <t>37,813</t>
  </si>
  <si>
    <t>102,323</t>
  </si>
  <si>
    <t>885,685</t>
  </si>
  <si>
    <t>550</t>
  </si>
  <si>
    <t>29,595</t>
  </si>
  <si>
    <t>25,132</t>
  </si>
  <si>
    <t>61,682</t>
  </si>
  <si>
    <t>591,292</t>
  </si>
  <si>
    <t>1,480</t>
  </si>
  <si>
    <t>6,104</t>
  </si>
  <si>
    <t>7,530</t>
  </si>
  <si>
    <t>90,976</t>
  </si>
  <si>
    <t>5,647</t>
  </si>
  <si>
    <t>8,077</t>
  </si>
  <si>
    <t>16,731</t>
  </si>
  <si>
    <t>162,202</t>
  </si>
  <si>
    <t>18,732</t>
  </si>
  <si>
    <t>8,611</t>
  </si>
  <si>
    <t>26,700</t>
  </si>
  <si>
    <t>259,227</t>
  </si>
  <si>
    <t>4,084</t>
  </si>
  <si>
    <t>5,885</t>
  </si>
  <si>
    <t>27,528</t>
  </si>
  <si>
    <t>179,413</t>
  </si>
  <si>
    <t>23,400</t>
  </si>
  <si>
    <t>93,602</t>
  </si>
  <si>
    <t>860</t>
  </si>
  <si>
    <t>32,944</t>
  </si>
  <si>
    <t>29,177</t>
  </si>
  <si>
    <t>127,889</t>
  </si>
  <si>
    <t>905,921</t>
  </si>
  <si>
    <t>1,471</t>
  </si>
  <si>
    <t>7,138</t>
  </si>
  <si>
    <t>71,228</t>
  </si>
  <si>
    <t>14,098</t>
  </si>
  <si>
    <t>19,887</t>
  </si>
  <si>
    <t>16,385</t>
  </si>
  <si>
    <t>300,914</t>
  </si>
  <si>
    <t>5,437</t>
  </si>
  <si>
    <t>55,165</t>
  </si>
  <si>
    <t>302,715</t>
  </si>
  <si>
    <t>590</t>
  </si>
  <si>
    <t>27,108</t>
  </si>
  <si>
    <t>30,865</t>
  </si>
  <si>
    <t>109,940</t>
  </si>
  <si>
    <t>825,971</t>
  </si>
  <si>
    <t>1,286</t>
  </si>
  <si>
    <t>8,132</t>
  </si>
  <si>
    <t>7,909</t>
  </si>
  <si>
    <t>5,122</t>
  </si>
  <si>
    <t>8,689</t>
  </si>
  <si>
    <t>10,351</t>
  </si>
  <si>
    <t>21,130</t>
  </si>
  <si>
    <t>20,880</t>
  </si>
  <si>
    <t>52,470</t>
  </si>
  <si>
    <t>109,968</t>
  </si>
  <si>
    <t>140,095</t>
  </si>
  <si>
    <t>482,320</t>
  </si>
  <si>
    <t>0,144</t>
  </si>
  <si>
    <t>0,054</t>
  </si>
  <si>
    <t>15,228</t>
  </si>
  <si>
    <t>61,974</t>
  </si>
  <si>
    <t>820</t>
  </si>
  <si>
    <t>30,082</t>
  </si>
  <si>
    <t>38,155</t>
  </si>
  <si>
    <t>106,758</t>
  </si>
  <si>
    <t>890,757</t>
  </si>
  <si>
    <t>24,442</t>
  </si>
  <si>
    <t>17,696</t>
  </si>
  <si>
    <t>54,724</t>
  </si>
  <si>
    <t>475,922</t>
  </si>
  <si>
    <t>28,332</t>
  </si>
  <si>
    <t>18,516</t>
  </si>
  <si>
    <t>106,101</t>
  </si>
  <si>
    <t>704,376</t>
  </si>
  <si>
    <t>9,197</t>
  </si>
  <si>
    <t>8,289</t>
  </si>
  <si>
    <t>19,656</t>
  </si>
  <si>
    <t>190,015</t>
  </si>
  <si>
    <t>14,037</t>
  </si>
  <si>
    <t>17,158</t>
  </si>
  <si>
    <t>13,681</t>
  </si>
  <si>
    <t>265,298</t>
  </si>
  <si>
    <t>3,645</t>
  </si>
  <si>
    <t>5,284</t>
  </si>
  <si>
    <t>29,282</t>
  </si>
  <si>
    <t>179,261</t>
  </si>
  <si>
    <t>15,264</t>
  </si>
  <si>
    <t>61,992</t>
  </si>
  <si>
    <t>30,923</t>
  </si>
  <si>
    <t>35,291</t>
  </si>
  <si>
    <t>105,315</t>
  </si>
  <si>
    <t>862,574</t>
  </si>
  <si>
    <t>6,510</t>
  </si>
  <si>
    <t>8,275</t>
  </si>
  <si>
    <t>28,879</t>
  </si>
  <si>
    <t>216,031</t>
  </si>
  <si>
    <t>24,968</t>
  </si>
  <si>
    <t>20,558</t>
  </si>
  <si>
    <t>71,172</t>
  </si>
  <si>
    <t>569,576</t>
  </si>
  <si>
    <t>5,182</t>
  </si>
  <si>
    <t>9,459</t>
  </si>
  <si>
    <t>10,188</t>
  </si>
  <si>
    <t>146,615</t>
  </si>
  <si>
    <t>20,607</t>
  </si>
  <si>
    <t>26,483</t>
  </si>
  <si>
    <t>30,376</t>
  </si>
  <si>
    <t>442,285</t>
  </si>
  <si>
    <t>29,829</t>
  </si>
  <si>
    <t>42,514</t>
  </si>
  <si>
    <t>90,899</t>
  </si>
  <si>
    <t>865,533</t>
  </si>
  <si>
    <t>21,390</t>
  </si>
  <si>
    <t>25,323</t>
  </si>
  <si>
    <t>74,517</t>
  </si>
  <si>
    <t>611,538</t>
  </si>
  <si>
    <t>5,772</t>
  </si>
  <si>
    <t>8,849</t>
  </si>
  <si>
    <t>18,651</t>
  </si>
  <si>
    <t>177,335</t>
  </si>
  <si>
    <t>21,813</t>
  </si>
  <si>
    <t>21,213</t>
  </si>
  <si>
    <t>7,541</t>
  </si>
  <si>
    <t>308,332</t>
  </si>
  <si>
    <t>39,962</t>
  </si>
  <si>
    <t>42,022</t>
  </si>
  <si>
    <t>124,471</t>
  </si>
  <si>
    <t>1 035,927</t>
  </si>
  <si>
    <t>20,319</t>
  </si>
  <si>
    <t>28,028</t>
  </si>
  <si>
    <t>2,243</t>
  </si>
  <si>
    <t>342,505</t>
  </si>
  <si>
    <t>600</t>
  </si>
  <si>
    <t>26,587</t>
  </si>
  <si>
    <t>37,084</t>
  </si>
  <si>
    <t>46,989</t>
  </si>
  <si>
    <t>628,063</t>
  </si>
  <si>
    <t>2,717</t>
  </si>
  <si>
    <t>7,346</t>
  </si>
  <si>
    <t>8,078</t>
  </si>
  <si>
    <t>109,294</t>
  </si>
  <si>
    <t>21,139</t>
  </si>
  <si>
    <t>15,215</t>
  </si>
  <si>
    <t>39,091</t>
  </si>
  <si>
    <t>377,854</t>
  </si>
  <si>
    <t>0,065</t>
  </si>
  <si>
    <t>28,548</t>
  </si>
  <si>
    <t>114,451</t>
  </si>
  <si>
    <t>31,443</t>
  </si>
  <si>
    <t>31,650</t>
  </si>
  <si>
    <t>106,868</t>
  </si>
  <si>
    <t>838,094</t>
  </si>
  <si>
    <t>1,181</t>
  </si>
  <si>
    <t>6,136</t>
  </si>
  <si>
    <t>7,821</t>
  </si>
  <si>
    <t>91,239</t>
  </si>
  <si>
    <t>570</t>
  </si>
  <si>
    <t>28,084</t>
  </si>
  <si>
    <t>102,277</t>
  </si>
  <si>
    <t>754,649</t>
  </si>
  <si>
    <t>1,617</t>
  </si>
  <si>
    <t>6,187</t>
  </si>
  <si>
    <t>9,545</t>
  </si>
  <si>
    <t>100,328</t>
  </si>
  <si>
    <t>25,049</t>
  </si>
  <si>
    <t>21,972</t>
  </si>
  <si>
    <t>46,094</t>
  </si>
  <si>
    <t>482,318</t>
  </si>
  <si>
    <t>34,749</t>
  </si>
  <si>
    <t>36,723</t>
  </si>
  <si>
    <t>113,414</t>
  </si>
  <si>
    <t>923,160</t>
  </si>
  <si>
    <t>22,772</t>
  </si>
  <si>
    <t>18,664</t>
  </si>
  <si>
    <t>44,223</t>
  </si>
  <si>
    <t>435,952</t>
  </si>
  <si>
    <t>26,162</t>
  </si>
  <si>
    <t>26,634</t>
  </si>
  <si>
    <t>90,540</t>
  </si>
  <si>
    <t>706,516</t>
  </si>
  <si>
    <t>8,754</t>
  </si>
  <si>
    <t>5,824</t>
  </si>
  <si>
    <t>28,455</t>
  </si>
  <si>
    <t>201,248</t>
  </si>
  <si>
    <t>32,939</t>
  </si>
  <si>
    <t>34,152</t>
  </si>
  <si>
    <t>104,095</t>
  </si>
  <si>
    <t>855,506</t>
  </si>
  <si>
    <t>30,379</t>
  </si>
  <si>
    <t>208,531</t>
  </si>
  <si>
    <t>1,814</t>
  </si>
  <si>
    <t>1,512</t>
  </si>
  <si>
    <t>19,529</t>
  </si>
  <si>
    <t>98,976</t>
  </si>
  <si>
    <t>575</t>
  </si>
  <si>
    <t>25,149</t>
  </si>
  <si>
    <t>19,209</t>
  </si>
  <si>
    <t>74,624</t>
  </si>
  <si>
    <t>571,974</t>
  </si>
  <si>
    <t>1,577</t>
  </si>
  <si>
    <t>6,101</t>
  </si>
  <si>
    <t>7,080</t>
  </si>
  <si>
    <t>89,537</t>
  </si>
  <si>
    <t>19,820</t>
  </si>
  <si>
    <t>19,528</t>
  </si>
  <si>
    <t>17,712</t>
  </si>
  <si>
    <t>325,882</t>
  </si>
  <si>
    <t>760</t>
  </si>
  <si>
    <t>37,313</t>
  </si>
  <si>
    <t>43,050</t>
  </si>
  <si>
    <t>115,514</t>
  </si>
  <si>
    <t>998,761</t>
  </si>
  <si>
    <t>21,317</t>
  </si>
  <si>
    <t>23,330</t>
  </si>
  <si>
    <t>90,291</t>
  </si>
  <si>
    <t>656,400</t>
  </si>
  <si>
    <t>1,710</t>
  </si>
  <si>
    <t>6,074</t>
  </si>
  <si>
    <t>7,710</t>
  </si>
  <si>
    <t>92,346</t>
  </si>
  <si>
    <t>34,159</t>
  </si>
  <si>
    <t>39,799</t>
  </si>
  <si>
    <t>103,400</t>
  </si>
  <si>
    <t>908,423</t>
  </si>
  <si>
    <t>230</t>
  </si>
  <si>
    <t>16,860</t>
  </si>
  <si>
    <t>20,644</t>
  </si>
  <si>
    <t>5,738</t>
  </si>
  <si>
    <t>276,188</t>
  </si>
  <si>
    <t>580</t>
  </si>
  <si>
    <t>24,032</t>
  </si>
  <si>
    <t>24,184</t>
  </si>
  <si>
    <t>60,990</t>
  </si>
  <si>
    <t>557,744</t>
  </si>
  <si>
    <t>32,469</t>
  </si>
  <si>
    <t>29,849</t>
  </si>
  <si>
    <t>124,609</t>
  </si>
  <si>
    <t>896,954</t>
  </si>
  <si>
    <t>23,743</t>
  </si>
  <si>
    <t>27,575</t>
  </si>
  <si>
    <t>101,971</t>
  </si>
  <si>
    <t>751,031</t>
  </si>
  <si>
    <t>17,843</t>
  </si>
  <si>
    <t>14,574</t>
  </si>
  <si>
    <t>3,305</t>
  </si>
  <si>
    <t>215,757</t>
  </si>
  <si>
    <t>4,536</t>
  </si>
  <si>
    <t>5,198</t>
  </si>
  <si>
    <t>49,228</t>
  </si>
  <si>
    <t>261,834</t>
  </si>
  <si>
    <t>31,392</t>
  </si>
  <si>
    <t>37,816</t>
  </si>
  <si>
    <t>106,659</t>
  </si>
  <si>
    <t>892,549</t>
  </si>
  <si>
    <t>25,229</t>
  </si>
  <si>
    <t>19,640</t>
  </si>
  <si>
    <t>50,076</t>
  </si>
  <si>
    <t>477,980</t>
  </si>
  <si>
    <t>28,619</t>
  </si>
  <si>
    <t>27,610</t>
  </si>
  <si>
    <t>96,394</t>
  </si>
  <si>
    <t>748,544</t>
  </si>
  <si>
    <t>6,677</t>
  </si>
  <si>
    <t>10,599</t>
  </si>
  <si>
    <t>20,901</t>
  </si>
  <si>
    <t>205,707</t>
  </si>
  <si>
    <t>28,079</t>
  </si>
  <si>
    <t>39,604</t>
  </si>
  <si>
    <t>107,052</t>
  </si>
  <si>
    <t>896,956</t>
  </si>
  <si>
    <t>20,709</t>
  </si>
  <si>
    <t>73,124</t>
  </si>
  <si>
    <t>579,474</t>
  </si>
  <si>
    <t>35,261</t>
  </si>
  <si>
    <t>34,150</t>
  </si>
  <si>
    <t>119,166</t>
  </si>
  <si>
    <t>925,054</t>
  </si>
  <si>
    <t>15,989</t>
  </si>
  <si>
    <t>18,163</t>
  </si>
  <si>
    <t>17,962</t>
  </si>
  <si>
    <t>299,272</t>
  </si>
  <si>
    <t>26,807</t>
  </si>
  <si>
    <t>24,741</t>
  </si>
  <si>
    <t>96,881</t>
  </si>
  <si>
    <t>717,426</t>
  </si>
  <si>
    <t>Котлета куриная запеченная в соусе 1/90, подгаринровка из свежей капусты 1/50</t>
  </si>
  <si>
    <t>30,052</t>
  </si>
  <si>
    <t>41,115</t>
  </si>
  <si>
    <t>90,513</t>
  </si>
  <si>
    <t>852,295</t>
  </si>
  <si>
    <t>27,802</t>
  </si>
  <si>
    <t>26,896</t>
  </si>
  <si>
    <t>5,076</t>
  </si>
  <si>
    <t>373,576</t>
  </si>
  <si>
    <t>34,974</t>
  </si>
  <si>
    <t>30,436</t>
  </si>
  <si>
    <t>60,328</t>
  </si>
  <si>
    <t>655,132</t>
  </si>
  <si>
    <t>1,863</t>
  </si>
  <si>
    <t>6,283</t>
  </si>
  <si>
    <t>12,619</t>
  </si>
  <si>
    <t>114,473</t>
  </si>
  <si>
    <t>21,714</t>
  </si>
  <si>
    <t>7,576</t>
  </si>
  <si>
    <t>12,600</t>
  </si>
  <si>
    <t>205,438</t>
  </si>
  <si>
    <t>34,451</t>
  </si>
  <si>
    <t>31,489</t>
  </si>
  <si>
    <t>110,739</t>
  </si>
  <si>
    <t>864,159</t>
  </si>
  <si>
    <t>24,856</t>
  </si>
  <si>
    <t>29,052</t>
  </si>
  <si>
    <t>88,051</t>
  </si>
  <si>
    <t>713,096</t>
  </si>
  <si>
    <t>29,476</t>
  </si>
  <si>
    <t>37,625</t>
  </si>
  <si>
    <t>105,156</t>
  </si>
  <si>
    <t>877,159</t>
  </si>
  <si>
    <t>21,708</t>
  </si>
  <si>
    <t>16,583</t>
  </si>
  <si>
    <t>47,852</t>
  </si>
  <si>
    <t>427,479</t>
  </si>
  <si>
    <t>25,098</t>
  </si>
  <si>
    <t>24,553</t>
  </si>
  <si>
    <t>94,169</t>
  </si>
  <si>
    <t>698,043</t>
  </si>
  <si>
    <t>20,774</t>
  </si>
  <si>
    <t>26,805</t>
  </si>
  <si>
    <t>37,388</t>
  </si>
  <si>
    <t>473,887</t>
  </si>
  <si>
    <t>29,999</t>
  </si>
  <si>
    <t>40,824</t>
  </si>
  <si>
    <t>90,273</t>
  </si>
  <si>
    <t>848,502</t>
  </si>
  <si>
    <t>ИП</t>
  </si>
  <si>
    <t>Рыбина В.Г.</t>
  </si>
  <si>
    <t>Яблоки свежие порционные</t>
  </si>
  <si>
    <t>Банан свежий порционный</t>
  </si>
  <si>
    <t xml:space="preserve">Банан свежий </t>
  </si>
  <si>
    <t>Среднее значение за период:</t>
  </si>
  <si>
    <t>МАОУ СОШ № 5 г.Калининград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</si>
</sst>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" fillId="0" borderId="2" xfId="0" applyFont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/>
    <xf numFmtId="0" fontId="13" fillId="2" borderId="2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от 12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K380" sqref="K3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12.33203125" style="2" customWidth="1"/>
    <col min="11" max="11" width="13.44140625" style="2" customWidth="1"/>
    <col min="12" max="12" width="10.88671875" style="46" bestFit="1" customWidth="1"/>
    <col min="13" max="16384" width="9.109375" style="2"/>
  </cols>
  <sheetData>
    <row r="1" spans="1:12" ht="14.4" x14ac:dyDescent="0.3">
      <c r="A1" s="1" t="s">
        <v>6</v>
      </c>
      <c r="C1" s="77" t="s">
        <v>1113</v>
      </c>
      <c r="D1" s="78"/>
      <c r="E1" s="78"/>
      <c r="F1" s="12" t="s">
        <v>15</v>
      </c>
      <c r="G1" s="2" t="s">
        <v>16</v>
      </c>
      <c r="H1" s="79" t="s">
        <v>1107</v>
      </c>
      <c r="I1" s="79"/>
      <c r="J1" s="79"/>
      <c r="K1" s="79"/>
    </row>
    <row r="2" spans="1:12" ht="17.399999999999999" x14ac:dyDescent="0.25">
      <c r="A2" s="33" t="s">
        <v>5</v>
      </c>
      <c r="C2" s="2"/>
      <c r="G2" s="2" t="s">
        <v>17</v>
      </c>
      <c r="H2" s="79" t="s">
        <v>1108</v>
      </c>
      <c r="I2" s="79"/>
      <c r="J2" s="79"/>
      <c r="K2" s="79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80">
        <v>45170</v>
      </c>
      <c r="I3" s="81"/>
      <c r="J3" s="81"/>
      <c r="K3" s="81"/>
    </row>
    <row r="4" spans="1:12" ht="13.8" thickBot="1" x14ac:dyDescent="0.3">
      <c r="C4" s="2"/>
      <c r="D4" s="4"/>
    </row>
    <row r="5" spans="1:12" ht="31.2" thickBot="1" x14ac:dyDescent="0.3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42" t="s">
        <v>10</v>
      </c>
      <c r="L5" s="48" t="s">
        <v>35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 t="s">
        <v>40</v>
      </c>
      <c r="G6" s="37" t="s">
        <v>41</v>
      </c>
      <c r="H6" s="37" t="s">
        <v>42</v>
      </c>
      <c r="I6" s="37" t="s">
        <v>43</v>
      </c>
      <c r="J6" s="37" t="s">
        <v>44</v>
      </c>
      <c r="K6" s="43">
        <v>1721</v>
      </c>
      <c r="L6" s="49"/>
    </row>
    <row r="7" spans="1:12" ht="14.4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4"/>
      <c r="L7" s="50"/>
    </row>
    <row r="8" spans="1:12" ht="14.4" x14ac:dyDescent="0.3">
      <c r="A8" s="23"/>
      <c r="B8" s="15"/>
      <c r="C8" s="11"/>
      <c r="D8" s="7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ht="14.4" x14ac:dyDescent="0.3">
      <c r="A9" s="23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4"/>
      <c r="L9" s="50"/>
    </row>
    <row r="10" spans="1:12" ht="14.4" x14ac:dyDescent="0.3">
      <c r="A10" s="23"/>
      <c r="B10" s="15"/>
      <c r="C10" s="11"/>
      <c r="D10" s="7" t="s">
        <v>23</v>
      </c>
      <c r="E10" s="38" t="s">
        <v>1109</v>
      </c>
      <c r="F10" s="39">
        <v>125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11"/>
      <c r="D11" s="6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4"/>
      <c r="L12" s="50"/>
    </row>
    <row r="13" spans="1:12" ht="14.4" x14ac:dyDescent="0.3">
      <c r="A13" s="24"/>
      <c r="B13" s="17"/>
      <c r="C13" s="8"/>
      <c r="D13" s="18" t="s">
        <v>32</v>
      </c>
      <c r="E13" s="9"/>
      <c r="F13" s="52" t="s">
        <v>60</v>
      </c>
      <c r="G13" s="52" t="s">
        <v>61</v>
      </c>
      <c r="H13" s="52" t="s">
        <v>62</v>
      </c>
      <c r="I13" s="52" t="s">
        <v>63</v>
      </c>
      <c r="J13" s="52" t="s">
        <v>64</v>
      </c>
      <c r="K13" s="45"/>
      <c r="L13" s="51">
        <v>87.84</v>
      </c>
    </row>
    <row r="14" spans="1:12" ht="14.4" x14ac:dyDescent="0.3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8" t="s">
        <v>65</v>
      </c>
      <c r="F14" s="39" t="s">
        <v>72</v>
      </c>
      <c r="G14" s="39" t="s">
        <v>73</v>
      </c>
      <c r="H14" s="39" t="s">
        <v>74</v>
      </c>
      <c r="I14" s="39" t="s">
        <v>75</v>
      </c>
      <c r="J14" s="39" t="s">
        <v>76</v>
      </c>
      <c r="K14" s="44" t="s">
        <v>100</v>
      </c>
      <c r="L14" s="50"/>
    </row>
    <row r="15" spans="1:12" ht="14.4" x14ac:dyDescent="0.3">
      <c r="A15" s="23"/>
      <c r="B15" s="15"/>
      <c r="C15" s="11"/>
      <c r="D15" s="7" t="s">
        <v>26</v>
      </c>
      <c r="E15" s="38" t="s">
        <v>66</v>
      </c>
      <c r="F15" s="39" t="s">
        <v>77</v>
      </c>
      <c r="G15" s="39" t="s">
        <v>78</v>
      </c>
      <c r="H15" s="39" t="s">
        <v>79</v>
      </c>
      <c r="I15" s="39" t="s">
        <v>80</v>
      </c>
      <c r="J15" s="39" t="s">
        <v>81</v>
      </c>
      <c r="K15" s="44" t="s">
        <v>101</v>
      </c>
      <c r="L15" s="50"/>
    </row>
    <row r="16" spans="1:12" ht="14.4" x14ac:dyDescent="0.3">
      <c r="A16" s="23"/>
      <c r="B16" s="15"/>
      <c r="C16" s="11"/>
      <c r="D16" s="7" t="s">
        <v>27</v>
      </c>
      <c r="E16" s="38" t="s">
        <v>67</v>
      </c>
      <c r="F16" s="39" t="s">
        <v>82</v>
      </c>
      <c r="G16" s="39" t="s">
        <v>83</v>
      </c>
      <c r="H16" s="39" t="s">
        <v>84</v>
      </c>
      <c r="I16" s="39" t="s">
        <v>85</v>
      </c>
      <c r="J16" s="39" t="s">
        <v>86</v>
      </c>
      <c r="K16" s="44" t="s">
        <v>102</v>
      </c>
      <c r="L16" s="50"/>
    </row>
    <row r="17" spans="1:12" ht="14.4" x14ac:dyDescent="0.3">
      <c r="A17" s="23"/>
      <c r="B17" s="15"/>
      <c r="C17" s="11"/>
      <c r="D17" s="7" t="s">
        <v>28</v>
      </c>
      <c r="E17" s="38" t="s">
        <v>68</v>
      </c>
      <c r="F17" s="39" t="s">
        <v>40</v>
      </c>
      <c r="G17" s="39" t="s">
        <v>87</v>
      </c>
      <c r="H17" s="39" t="s">
        <v>88</v>
      </c>
      <c r="I17" s="39" t="s">
        <v>89</v>
      </c>
      <c r="J17" s="39" t="s">
        <v>90</v>
      </c>
      <c r="K17" s="44" t="s">
        <v>103</v>
      </c>
      <c r="L17" s="50"/>
    </row>
    <row r="18" spans="1:12" ht="14.4" x14ac:dyDescent="0.3">
      <c r="A18" s="23"/>
      <c r="B18" s="15"/>
      <c r="C18" s="11"/>
      <c r="D18" s="7" t="s">
        <v>29</v>
      </c>
      <c r="E18" s="38" t="s">
        <v>69</v>
      </c>
      <c r="F18" s="39" t="s">
        <v>77</v>
      </c>
      <c r="G18" s="39" t="s">
        <v>91</v>
      </c>
      <c r="H18" s="39" t="s">
        <v>92</v>
      </c>
      <c r="I18" s="39" t="s">
        <v>93</v>
      </c>
      <c r="J18" s="39" t="s">
        <v>94</v>
      </c>
      <c r="K18" s="44" t="s">
        <v>104</v>
      </c>
      <c r="L18" s="50"/>
    </row>
    <row r="19" spans="1:12" ht="14.4" x14ac:dyDescent="0.3">
      <c r="A19" s="23"/>
      <c r="B19" s="15"/>
      <c r="C19" s="11"/>
      <c r="D19" s="7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/>
      <c r="L19" s="50"/>
    </row>
    <row r="20" spans="1:12" ht="14.4" x14ac:dyDescent="0.3">
      <c r="A20" s="23"/>
      <c r="B20" s="15"/>
      <c r="C20" s="11"/>
      <c r="D20" s="7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4"/>
      <c r="L21" s="50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4"/>
      <c r="L22" s="50"/>
    </row>
    <row r="23" spans="1:12" ht="14.4" x14ac:dyDescent="0.3">
      <c r="A23" s="24"/>
      <c r="B23" s="17"/>
      <c r="C23" s="8"/>
      <c r="D23" s="18" t="s">
        <v>32</v>
      </c>
      <c r="E23" s="9"/>
      <c r="F23" s="53">
        <v>740</v>
      </c>
      <c r="G23" s="53" t="s">
        <v>107</v>
      </c>
      <c r="H23" s="53" t="s">
        <v>108</v>
      </c>
      <c r="I23" s="53" t="s">
        <v>109</v>
      </c>
      <c r="J23" s="53" t="s">
        <v>110</v>
      </c>
      <c r="K23" s="53"/>
      <c r="L23" s="53">
        <v>87.84</v>
      </c>
    </row>
    <row r="24" spans="1:12" ht="15" thickBot="1" x14ac:dyDescent="0.3">
      <c r="A24" s="28">
        <f>A6</f>
        <v>1</v>
      </c>
      <c r="B24" s="29">
        <f>B6</f>
        <v>1</v>
      </c>
      <c r="C24" s="74" t="s">
        <v>4</v>
      </c>
      <c r="D24" s="76"/>
      <c r="E24" s="30"/>
      <c r="F24" s="56">
        <f>F13+F23</f>
        <v>1245</v>
      </c>
      <c r="G24" s="56" t="s">
        <v>111</v>
      </c>
      <c r="H24" s="56" t="s">
        <v>112</v>
      </c>
      <c r="I24" s="56" t="s">
        <v>113</v>
      </c>
      <c r="J24" s="56" t="s">
        <v>114</v>
      </c>
      <c r="K24" s="65"/>
      <c r="L24" s="39">
        <f>SUM(L13:L23)</f>
        <v>175.68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116</v>
      </c>
      <c r="F25" s="37" t="s">
        <v>77</v>
      </c>
      <c r="G25" s="37" t="s">
        <v>134</v>
      </c>
      <c r="H25" s="37" t="s">
        <v>135</v>
      </c>
      <c r="I25" s="37" t="s">
        <v>136</v>
      </c>
      <c r="J25" s="37" t="s">
        <v>137</v>
      </c>
      <c r="K25" s="39">
        <v>1702</v>
      </c>
      <c r="L25" s="49"/>
    </row>
    <row r="26" spans="1:12" ht="14.4" x14ac:dyDescent="0.3">
      <c r="A26" s="14"/>
      <c r="B26" s="15"/>
      <c r="C26" s="11"/>
      <c r="D26" s="6" t="s">
        <v>25</v>
      </c>
      <c r="E26" s="38" t="s">
        <v>115</v>
      </c>
      <c r="F26" s="39" t="s">
        <v>72</v>
      </c>
      <c r="G26" s="39" t="s">
        <v>130</v>
      </c>
      <c r="H26" s="39" t="s">
        <v>131</v>
      </c>
      <c r="I26" s="39" t="s">
        <v>132</v>
      </c>
      <c r="J26" s="39" t="s">
        <v>133</v>
      </c>
      <c r="K26" s="39">
        <v>1801</v>
      </c>
      <c r="L26" s="50"/>
    </row>
    <row r="27" spans="1:12" ht="14.4" x14ac:dyDescent="0.3">
      <c r="A27" s="14"/>
      <c r="B27" s="15"/>
      <c r="C27" s="11"/>
      <c r="D27" s="7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39" t="s">
        <v>129</v>
      </c>
      <c r="L27" s="50"/>
    </row>
    <row r="28" spans="1:12" ht="14.4" x14ac:dyDescent="0.3">
      <c r="A28" s="14"/>
      <c r="B28" s="15"/>
      <c r="C28" s="11"/>
      <c r="D28" s="7" t="s">
        <v>22</v>
      </c>
      <c r="E28" s="38" t="s">
        <v>118</v>
      </c>
      <c r="F28" s="39" t="s">
        <v>124</v>
      </c>
      <c r="G28" s="39" t="s">
        <v>125</v>
      </c>
      <c r="H28" s="39" t="s">
        <v>126</v>
      </c>
      <c r="I28" s="39" t="s">
        <v>127</v>
      </c>
      <c r="J28" s="39" t="s">
        <v>128</v>
      </c>
      <c r="K28" s="44"/>
      <c r="L28" s="50"/>
    </row>
    <row r="29" spans="1:12" ht="14.4" x14ac:dyDescent="0.3">
      <c r="A29" s="14"/>
      <c r="B29" s="15"/>
      <c r="C29" s="11"/>
      <c r="D29" s="7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ht="14.4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4"/>
      <c r="L30" s="50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4"/>
      <c r="L31" s="50"/>
    </row>
    <row r="32" spans="1:12" ht="14.4" x14ac:dyDescent="0.3">
      <c r="A32" s="16"/>
      <c r="B32" s="17"/>
      <c r="C32" s="8"/>
      <c r="D32" s="18" t="s">
        <v>32</v>
      </c>
      <c r="E32" s="9"/>
      <c r="F32" s="53" t="s">
        <v>60</v>
      </c>
      <c r="G32" s="53" t="s">
        <v>138</v>
      </c>
      <c r="H32" s="53" t="s">
        <v>139</v>
      </c>
      <c r="I32" s="53" t="s">
        <v>140</v>
      </c>
      <c r="J32" s="53" t="s">
        <v>141</v>
      </c>
      <c r="K32" s="45"/>
      <c r="L32" s="51">
        <v>87.84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 t="s">
        <v>142</v>
      </c>
      <c r="F33" s="39" t="s">
        <v>72</v>
      </c>
      <c r="G33" s="39" t="s">
        <v>147</v>
      </c>
      <c r="H33" s="39" t="s">
        <v>148</v>
      </c>
      <c r="I33" s="39" t="s">
        <v>149</v>
      </c>
      <c r="J33" s="39" t="s">
        <v>150</v>
      </c>
      <c r="K33" s="44" t="s">
        <v>172</v>
      </c>
      <c r="L33" s="50"/>
    </row>
    <row r="34" spans="1:12" ht="26.4" x14ac:dyDescent="0.3">
      <c r="A34" s="14"/>
      <c r="B34" s="15"/>
      <c r="C34" s="11"/>
      <c r="D34" s="7" t="s">
        <v>26</v>
      </c>
      <c r="E34" s="38" t="s">
        <v>143</v>
      </c>
      <c r="F34" s="39" t="s">
        <v>77</v>
      </c>
      <c r="G34" s="39" t="s">
        <v>151</v>
      </c>
      <c r="H34" s="39" t="s">
        <v>152</v>
      </c>
      <c r="I34" s="39" t="s">
        <v>153</v>
      </c>
      <c r="J34" s="39" t="s">
        <v>154</v>
      </c>
      <c r="K34" s="44" t="s">
        <v>173</v>
      </c>
      <c r="L34" s="50"/>
    </row>
    <row r="35" spans="1:12" ht="14.4" x14ac:dyDescent="0.3">
      <c r="A35" s="14"/>
      <c r="B35" s="15"/>
      <c r="C35" s="11"/>
      <c r="D35" s="7" t="s">
        <v>27</v>
      </c>
      <c r="E35" s="38" t="s">
        <v>144</v>
      </c>
      <c r="F35" s="39" t="s">
        <v>82</v>
      </c>
      <c r="G35" s="39" t="s">
        <v>155</v>
      </c>
      <c r="H35" s="39" t="s">
        <v>156</v>
      </c>
      <c r="I35" s="39" t="s">
        <v>157</v>
      </c>
      <c r="J35" s="39" t="s">
        <v>158</v>
      </c>
      <c r="K35" s="44" t="s">
        <v>174</v>
      </c>
      <c r="L35" s="50"/>
    </row>
    <row r="36" spans="1:12" ht="14.4" x14ac:dyDescent="0.3">
      <c r="A36" s="14"/>
      <c r="B36" s="15"/>
      <c r="C36" s="11"/>
      <c r="D36" s="7" t="s">
        <v>28</v>
      </c>
      <c r="E36" s="38" t="s">
        <v>145</v>
      </c>
      <c r="F36" s="39" t="s">
        <v>40</v>
      </c>
      <c r="G36" s="39" t="s">
        <v>159</v>
      </c>
      <c r="H36" s="39" t="s">
        <v>160</v>
      </c>
      <c r="I36" s="39" t="s">
        <v>161</v>
      </c>
      <c r="J36" s="39" t="s">
        <v>162</v>
      </c>
      <c r="K36" s="44" t="s">
        <v>175</v>
      </c>
      <c r="L36" s="50"/>
    </row>
    <row r="37" spans="1:12" ht="14.4" x14ac:dyDescent="0.3">
      <c r="A37" s="14"/>
      <c r="B37" s="15"/>
      <c r="C37" s="11"/>
      <c r="D37" s="7" t="s">
        <v>29</v>
      </c>
      <c r="E37" s="38" t="s">
        <v>146</v>
      </c>
      <c r="F37" s="39" t="s">
        <v>77</v>
      </c>
      <c r="G37" s="39" t="s">
        <v>163</v>
      </c>
      <c r="H37" s="39" t="s">
        <v>164</v>
      </c>
      <c r="I37" s="39" t="s">
        <v>165</v>
      </c>
      <c r="J37" s="39" t="s">
        <v>166</v>
      </c>
      <c r="K37" s="44" t="s">
        <v>176</v>
      </c>
      <c r="L37" s="50"/>
    </row>
    <row r="38" spans="1:12" ht="14.4" x14ac:dyDescent="0.3">
      <c r="A38" s="14"/>
      <c r="B38" s="15"/>
      <c r="C38" s="11"/>
      <c r="D38" s="7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/>
      <c r="L38" s="50"/>
    </row>
    <row r="39" spans="1:12" ht="14.4" x14ac:dyDescent="0.3">
      <c r="A39" s="14"/>
      <c r="B39" s="15"/>
      <c r="C39" s="11"/>
      <c r="D39" s="7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4"/>
      <c r="L40" s="50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4"/>
      <c r="L41" s="50"/>
    </row>
    <row r="42" spans="1:12" ht="14.4" x14ac:dyDescent="0.3">
      <c r="A42" s="16"/>
      <c r="B42" s="17"/>
      <c r="C42" s="8"/>
      <c r="D42" s="18" t="s">
        <v>32</v>
      </c>
      <c r="E42" s="9"/>
      <c r="F42" s="53">
        <v>740</v>
      </c>
      <c r="G42" s="53" t="s">
        <v>168</v>
      </c>
      <c r="H42" s="53" t="s">
        <v>169</v>
      </c>
      <c r="I42" s="53" t="s">
        <v>170</v>
      </c>
      <c r="J42" s="53" t="s">
        <v>171</v>
      </c>
      <c r="K42" s="45"/>
      <c r="L42" s="53">
        <v>87.84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4" t="s">
        <v>4</v>
      </c>
      <c r="D43" s="76"/>
      <c r="E43" s="30"/>
      <c r="F43" s="56">
        <f>F32+F42</f>
        <v>1245</v>
      </c>
      <c r="G43" s="56" t="s">
        <v>177</v>
      </c>
      <c r="H43" s="56" t="s">
        <v>178</v>
      </c>
      <c r="I43" s="56" t="s">
        <v>179</v>
      </c>
      <c r="J43" s="56" t="s">
        <v>180</v>
      </c>
      <c r="K43" s="47"/>
      <c r="L43" s="39">
        <f>SUM(L32:L42)</f>
        <v>175.68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ht="14.4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4"/>
      <c r="L45" s="50"/>
    </row>
    <row r="46" spans="1:12" ht="14.4" x14ac:dyDescent="0.3">
      <c r="A46" s="23"/>
      <c r="B46" s="15"/>
      <c r="C46" s="11"/>
      <c r="D46" s="7" t="s">
        <v>21</v>
      </c>
      <c r="E46" s="38" t="s">
        <v>186</v>
      </c>
      <c r="F46" s="39" t="s">
        <v>50</v>
      </c>
      <c r="G46" s="39" t="s">
        <v>187</v>
      </c>
      <c r="H46" s="39" t="s">
        <v>188</v>
      </c>
      <c r="I46" s="39" t="s">
        <v>189</v>
      </c>
      <c r="J46" s="39" t="s">
        <v>190</v>
      </c>
      <c r="K46" s="44">
        <v>1707</v>
      </c>
      <c r="L46" s="50"/>
    </row>
    <row r="47" spans="1:12" ht="14.4" x14ac:dyDescent="0.3">
      <c r="A47" s="23"/>
      <c r="B47" s="15"/>
      <c r="C47" s="11"/>
      <c r="D47" s="7" t="s">
        <v>22</v>
      </c>
      <c r="E47" s="38" t="s">
        <v>191</v>
      </c>
      <c r="F47" s="39" t="s">
        <v>192</v>
      </c>
      <c r="G47" s="39" t="s">
        <v>193</v>
      </c>
      <c r="H47" s="39" t="s">
        <v>57</v>
      </c>
      <c r="I47" s="39" t="s">
        <v>194</v>
      </c>
      <c r="J47" s="39" t="s">
        <v>195</v>
      </c>
      <c r="K47" s="44">
        <v>653</v>
      </c>
      <c r="L47" s="50"/>
    </row>
    <row r="48" spans="1:12" ht="14.4" x14ac:dyDescent="0.3">
      <c r="A48" s="23"/>
      <c r="B48" s="15"/>
      <c r="C48" s="11"/>
      <c r="D48" s="7" t="s">
        <v>23</v>
      </c>
      <c r="E48" s="38" t="s">
        <v>1109</v>
      </c>
      <c r="F48" s="39">
        <v>125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4"/>
      <c r="L49" s="50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4"/>
      <c r="L50" s="50"/>
    </row>
    <row r="51" spans="1:12" ht="14.4" x14ac:dyDescent="0.3">
      <c r="A51" s="24"/>
      <c r="B51" s="17"/>
      <c r="C51" s="8"/>
      <c r="D51" s="18" t="s">
        <v>32</v>
      </c>
      <c r="E51" s="9"/>
      <c r="F51" s="53">
        <v>510</v>
      </c>
      <c r="G51" s="53" t="s">
        <v>196</v>
      </c>
      <c r="H51" s="53" t="s">
        <v>197</v>
      </c>
      <c r="I51" s="53" t="s">
        <v>198</v>
      </c>
      <c r="J51" s="53" t="s">
        <v>199</v>
      </c>
      <c r="K51" s="45"/>
      <c r="L51" s="51">
        <v>87.84</v>
      </c>
    </row>
    <row r="52" spans="1:12" ht="14.4" x14ac:dyDescent="0.3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8" t="s">
        <v>200</v>
      </c>
      <c r="F52" s="39" t="s">
        <v>72</v>
      </c>
      <c r="G52" s="39" t="s">
        <v>205</v>
      </c>
      <c r="H52" s="39" t="s">
        <v>206</v>
      </c>
      <c r="I52" s="39" t="s">
        <v>207</v>
      </c>
      <c r="J52" s="39" t="s">
        <v>208</v>
      </c>
      <c r="K52" s="44" t="s">
        <v>227</v>
      </c>
      <c r="L52" s="50"/>
    </row>
    <row r="53" spans="1:12" ht="14.4" x14ac:dyDescent="0.3">
      <c r="A53" s="23"/>
      <c r="B53" s="15"/>
      <c r="C53" s="11"/>
      <c r="D53" s="7" t="s">
        <v>26</v>
      </c>
      <c r="E53" s="38" t="s">
        <v>201</v>
      </c>
      <c r="F53" s="39" t="s">
        <v>77</v>
      </c>
      <c r="G53" s="39" t="s">
        <v>207</v>
      </c>
      <c r="H53" s="39" t="s">
        <v>209</v>
      </c>
      <c r="I53" s="39" t="s">
        <v>210</v>
      </c>
      <c r="J53" s="39" t="s">
        <v>211</v>
      </c>
      <c r="K53" s="44" t="s">
        <v>228</v>
      </c>
      <c r="L53" s="50"/>
    </row>
    <row r="54" spans="1:12" ht="14.4" x14ac:dyDescent="0.3">
      <c r="A54" s="23"/>
      <c r="B54" s="15"/>
      <c r="C54" s="11"/>
      <c r="D54" s="7" t="s">
        <v>27</v>
      </c>
      <c r="E54" s="38" t="s">
        <v>202</v>
      </c>
      <c r="F54" s="39" t="s">
        <v>82</v>
      </c>
      <c r="G54" s="39" t="s">
        <v>212</v>
      </c>
      <c r="H54" s="39" t="s">
        <v>213</v>
      </c>
      <c r="I54" s="39" t="s">
        <v>214</v>
      </c>
      <c r="J54" s="39" t="s">
        <v>215</v>
      </c>
      <c r="K54" s="44" t="s">
        <v>229</v>
      </c>
      <c r="L54" s="50"/>
    </row>
    <row r="55" spans="1:12" ht="14.4" x14ac:dyDescent="0.3">
      <c r="A55" s="23"/>
      <c r="B55" s="15"/>
      <c r="C55" s="11"/>
      <c r="D55" s="7" t="s">
        <v>28</v>
      </c>
      <c r="E55" s="38" t="s">
        <v>203</v>
      </c>
      <c r="F55" s="39" t="s">
        <v>40</v>
      </c>
      <c r="G55" s="39" t="s">
        <v>216</v>
      </c>
      <c r="H55" s="39" t="s">
        <v>217</v>
      </c>
      <c r="I55" s="39" t="s">
        <v>218</v>
      </c>
      <c r="J55" s="39" t="s">
        <v>219</v>
      </c>
      <c r="K55" s="44" t="s">
        <v>230</v>
      </c>
      <c r="L55" s="50"/>
    </row>
    <row r="56" spans="1:12" ht="14.4" x14ac:dyDescent="0.3">
      <c r="A56" s="23"/>
      <c r="B56" s="15"/>
      <c r="C56" s="11"/>
      <c r="D56" s="7" t="s">
        <v>29</v>
      </c>
      <c r="E56" s="38" t="s">
        <v>204</v>
      </c>
      <c r="F56" s="39" t="s">
        <v>77</v>
      </c>
      <c r="G56" s="39" t="s">
        <v>220</v>
      </c>
      <c r="H56" s="39" t="s">
        <v>220</v>
      </c>
      <c r="I56" s="39" t="s">
        <v>221</v>
      </c>
      <c r="J56" s="39" t="s">
        <v>222</v>
      </c>
      <c r="K56" s="44" t="s">
        <v>231</v>
      </c>
      <c r="L56" s="50"/>
    </row>
    <row r="57" spans="1:12" ht="14.4" x14ac:dyDescent="0.3">
      <c r="A57" s="23"/>
      <c r="B57" s="15"/>
      <c r="C57" s="11"/>
      <c r="D57" s="7" t="s">
        <v>30</v>
      </c>
      <c r="E57" s="38" t="s">
        <v>70</v>
      </c>
      <c r="F57" s="39" t="s">
        <v>95</v>
      </c>
      <c r="G57" s="39" t="s">
        <v>96</v>
      </c>
      <c r="H57" s="39" t="s">
        <v>97</v>
      </c>
      <c r="I57" s="39" t="s">
        <v>98</v>
      </c>
      <c r="J57" s="39" t="s">
        <v>99</v>
      </c>
      <c r="K57" s="44"/>
      <c r="L57" s="50"/>
    </row>
    <row r="58" spans="1:12" ht="14.4" x14ac:dyDescent="0.3">
      <c r="A58" s="23"/>
      <c r="B58" s="15"/>
      <c r="C58" s="11"/>
      <c r="D58" s="7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4"/>
      <c r="L59" s="50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4"/>
      <c r="L60" s="50"/>
    </row>
    <row r="61" spans="1:12" ht="14.4" x14ac:dyDescent="0.3">
      <c r="A61" s="24"/>
      <c r="B61" s="17"/>
      <c r="C61" s="8"/>
      <c r="D61" s="18" t="s">
        <v>32</v>
      </c>
      <c r="E61" s="9"/>
      <c r="F61" s="58" t="s">
        <v>167</v>
      </c>
      <c r="G61" s="58" t="s">
        <v>223</v>
      </c>
      <c r="H61" s="58" t="s">
        <v>224</v>
      </c>
      <c r="I61" s="58" t="s">
        <v>225</v>
      </c>
      <c r="J61" s="58" t="s">
        <v>226</v>
      </c>
      <c r="K61" s="45"/>
      <c r="L61" s="53">
        <v>87.84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4" t="s">
        <v>4</v>
      </c>
      <c r="D62" s="76"/>
      <c r="E62" s="30"/>
      <c r="F62" s="56">
        <f>F51+F61</f>
        <v>1250</v>
      </c>
      <c r="G62" s="56">
        <f t="shared" ref="G62" si="0">G51+G61</f>
        <v>53.665000000000006</v>
      </c>
      <c r="H62" s="56">
        <f t="shared" ref="H62" si="1">H51+H61</f>
        <v>47.284000000000006</v>
      </c>
      <c r="I62" s="56">
        <f t="shared" ref="I62" si="2">I51+I61</f>
        <v>158.22300000000001</v>
      </c>
      <c r="J62" s="56">
        <f t="shared" ref="J62" si="3">J51+J61</f>
        <v>1273.1079999999999</v>
      </c>
      <c r="K62" s="47"/>
      <c r="L62" s="39">
        <f>SUM(L51:L61)</f>
        <v>175.68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25</v>
      </c>
      <c r="E63" s="36" t="s">
        <v>232</v>
      </c>
      <c r="F63" s="37" t="s">
        <v>72</v>
      </c>
      <c r="G63" s="37" t="s">
        <v>236</v>
      </c>
      <c r="H63" s="37" t="s">
        <v>237</v>
      </c>
      <c r="I63" s="37" t="s">
        <v>238</v>
      </c>
      <c r="J63" s="37" t="s">
        <v>239</v>
      </c>
      <c r="K63" s="43" t="s">
        <v>257</v>
      </c>
      <c r="L63" s="49"/>
    </row>
    <row r="64" spans="1:12" ht="14.4" x14ac:dyDescent="0.3">
      <c r="A64" s="23"/>
      <c r="B64" s="15"/>
      <c r="C64" s="11"/>
      <c r="D64" s="6" t="s">
        <v>20</v>
      </c>
      <c r="E64" s="38" t="s">
        <v>233</v>
      </c>
      <c r="F64" s="39" t="s">
        <v>82</v>
      </c>
      <c r="G64" s="39" t="s">
        <v>240</v>
      </c>
      <c r="H64" s="39" t="s">
        <v>241</v>
      </c>
      <c r="I64" s="39" t="s">
        <v>242</v>
      </c>
      <c r="J64" s="39" t="s">
        <v>243</v>
      </c>
      <c r="K64" s="44" t="s">
        <v>258</v>
      </c>
      <c r="L64" s="50"/>
    </row>
    <row r="65" spans="1:12" ht="14.4" x14ac:dyDescent="0.3">
      <c r="A65" s="23"/>
      <c r="B65" s="15"/>
      <c r="C65" s="11"/>
      <c r="D65" s="7" t="s">
        <v>28</v>
      </c>
      <c r="E65" s="38" t="s">
        <v>234</v>
      </c>
      <c r="F65" s="39" t="s">
        <v>40</v>
      </c>
      <c r="G65" s="39" t="s">
        <v>244</v>
      </c>
      <c r="H65" s="39" t="s">
        <v>245</v>
      </c>
      <c r="I65" s="39" t="s">
        <v>246</v>
      </c>
      <c r="J65" s="39" t="s">
        <v>247</v>
      </c>
      <c r="K65" s="44" t="s">
        <v>259</v>
      </c>
      <c r="L65" s="50"/>
    </row>
    <row r="66" spans="1:12" ht="14.4" x14ac:dyDescent="0.3">
      <c r="A66" s="23"/>
      <c r="B66" s="15"/>
      <c r="C66" s="11"/>
      <c r="D66" s="7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ht="14.4" x14ac:dyDescent="0.3">
      <c r="A67" s="23"/>
      <c r="B67" s="15"/>
      <c r="C67" s="11"/>
      <c r="D67" s="7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ht="14.4" x14ac:dyDescent="0.3">
      <c r="A68" s="23"/>
      <c r="B68" s="15"/>
      <c r="C68" s="11"/>
      <c r="D68" s="6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4"/>
      <c r="L69" s="50"/>
    </row>
    <row r="70" spans="1:12" ht="14.4" x14ac:dyDescent="0.3">
      <c r="A70" s="24"/>
      <c r="B70" s="17"/>
      <c r="C70" s="8"/>
      <c r="D70" s="18" t="s">
        <v>32</v>
      </c>
      <c r="E70" s="9"/>
      <c r="F70" s="53" t="s">
        <v>252</v>
      </c>
      <c r="G70" s="53" t="s">
        <v>253</v>
      </c>
      <c r="H70" s="53" t="s">
        <v>254</v>
      </c>
      <c r="I70" s="53" t="s">
        <v>255</v>
      </c>
      <c r="J70" s="53" t="s">
        <v>256</v>
      </c>
      <c r="K70" s="45"/>
      <c r="L70" s="51">
        <v>87.84</v>
      </c>
    </row>
    <row r="71" spans="1:12" ht="14.4" x14ac:dyDescent="0.3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8" t="s">
        <v>261</v>
      </c>
      <c r="F71" s="39" t="s">
        <v>72</v>
      </c>
      <c r="G71" s="39" t="s">
        <v>265</v>
      </c>
      <c r="H71" s="39" t="s">
        <v>266</v>
      </c>
      <c r="I71" s="39" t="s">
        <v>267</v>
      </c>
      <c r="J71" s="39" t="s">
        <v>268</v>
      </c>
      <c r="K71" s="44" t="s">
        <v>286</v>
      </c>
      <c r="L71" s="50"/>
    </row>
    <row r="72" spans="1:12" ht="26.4" x14ac:dyDescent="0.3">
      <c r="A72" s="23"/>
      <c r="B72" s="15"/>
      <c r="C72" s="11"/>
      <c r="D72" s="7" t="s">
        <v>26</v>
      </c>
      <c r="E72" s="38" t="s">
        <v>262</v>
      </c>
      <c r="F72" s="39" t="s">
        <v>77</v>
      </c>
      <c r="G72" s="39" t="s">
        <v>269</v>
      </c>
      <c r="H72" s="39" t="s">
        <v>270</v>
      </c>
      <c r="I72" s="39" t="s">
        <v>271</v>
      </c>
      <c r="J72" s="39" t="s">
        <v>272</v>
      </c>
      <c r="K72" s="44" t="s">
        <v>287</v>
      </c>
      <c r="L72" s="50"/>
    </row>
    <row r="73" spans="1:12" ht="14.4" x14ac:dyDescent="0.3">
      <c r="A73" s="23"/>
      <c r="B73" s="15"/>
      <c r="C73" s="11"/>
      <c r="D73" s="7" t="s">
        <v>27</v>
      </c>
      <c r="E73" s="38" t="s">
        <v>263</v>
      </c>
      <c r="F73" s="39" t="s">
        <v>77</v>
      </c>
      <c r="G73" s="39" t="s">
        <v>273</v>
      </c>
      <c r="H73" s="39" t="s">
        <v>274</v>
      </c>
      <c r="I73" s="39" t="s">
        <v>275</v>
      </c>
      <c r="J73" s="39" t="s">
        <v>276</v>
      </c>
      <c r="K73" s="44" t="s">
        <v>288</v>
      </c>
      <c r="L73" s="50"/>
    </row>
    <row r="74" spans="1:12" ht="14.4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ht="14.4" x14ac:dyDescent="0.3">
      <c r="A75" s="23"/>
      <c r="B75" s="15"/>
      <c r="C75" s="11"/>
      <c r="D75" s="7" t="s">
        <v>29</v>
      </c>
      <c r="E75" s="38" t="s">
        <v>264</v>
      </c>
      <c r="F75" s="39" t="s">
        <v>77</v>
      </c>
      <c r="G75" s="39" t="s">
        <v>277</v>
      </c>
      <c r="H75" s="39" t="s">
        <v>278</v>
      </c>
      <c r="I75" s="39" t="s">
        <v>279</v>
      </c>
      <c r="J75" s="39" t="s">
        <v>280</v>
      </c>
      <c r="K75" s="44" t="s">
        <v>289</v>
      </c>
      <c r="L75" s="50"/>
    </row>
    <row r="76" spans="1:12" ht="14.4" x14ac:dyDescent="0.3">
      <c r="A76" s="23"/>
      <c r="B76" s="15"/>
      <c r="C76" s="11"/>
      <c r="D76" s="7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/>
      <c r="L76" s="50"/>
    </row>
    <row r="77" spans="1:12" ht="14.4" x14ac:dyDescent="0.3">
      <c r="A77" s="23"/>
      <c r="B77" s="15"/>
      <c r="C77" s="11"/>
      <c r="D77" s="7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4"/>
      <c r="L78" s="50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4"/>
      <c r="L79" s="50"/>
    </row>
    <row r="80" spans="1:12" ht="14.4" x14ac:dyDescent="0.3">
      <c r="A80" s="24"/>
      <c r="B80" s="17"/>
      <c r="C80" s="8"/>
      <c r="D80" s="18" t="s">
        <v>32</v>
      </c>
      <c r="E80" s="9"/>
      <c r="F80" s="53" t="s">
        <v>281</v>
      </c>
      <c r="G80" s="53" t="s">
        <v>282</v>
      </c>
      <c r="H80" s="53" t="s">
        <v>283</v>
      </c>
      <c r="I80" s="53" t="s">
        <v>284</v>
      </c>
      <c r="J80" s="53" t="s">
        <v>285</v>
      </c>
      <c r="K80" s="45"/>
      <c r="L80" s="53">
        <v>87.84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4" t="s">
        <v>4</v>
      </c>
      <c r="D81" s="76"/>
      <c r="E81" s="30"/>
      <c r="F81" s="56">
        <f>F70+F80</f>
        <v>1210</v>
      </c>
      <c r="G81" s="56">
        <f t="shared" ref="G81" si="4">G70+G80</f>
        <v>46.608999999999995</v>
      </c>
      <c r="H81" s="56">
        <f t="shared" ref="H81" si="5">H70+H80</f>
        <v>54.128</v>
      </c>
      <c r="I81" s="56">
        <f t="shared" ref="I81" si="6">I70+I80</f>
        <v>188.34899999999999</v>
      </c>
      <c r="J81" s="56">
        <f t="shared" ref="J81" si="7">J70+J80</f>
        <v>1426.98</v>
      </c>
      <c r="K81" s="47"/>
      <c r="L81" s="39">
        <f>SUM(L70:L80)</f>
        <v>175.68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 t="s">
        <v>290</v>
      </c>
      <c r="F82" s="37" t="s">
        <v>40</v>
      </c>
      <c r="G82" s="37" t="s">
        <v>291</v>
      </c>
      <c r="H82" s="37" t="s">
        <v>292</v>
      </c>
      <c r="I82" s="37" t="s">
        <v>293</v>
      </c>
      <c r="J82" s="37" t="s">
        <v>294</v>
      </c>
      <c r="K82" s="43">
        <v>1755</v>
      </c>
      <c r="L82" s="49"/>
    </row>
    <row r="83" spans="1:12" ht="14.4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44"/>
      <c r="L83" s="50"/>
    </row>
    <row r="84" spans="1:12" ht="14.4" x14ac:dyDescent="0.3">
      <c r="A84" s="23"/>
      <c r="B84" s="15"/>
      <c r="C84" s="11"/>
      <c r="D84" s="7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ht="14.4" x14ac:dyDescent="0.3">
      <c r="A85" s="23"/>
      <c r="B85" s="15"/>
      <c r="C85" s="11"/>
      <c r="D85" s="7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/>
      <c r="L85" s="50"/>
    </row>
    <row r="86" spans="1:12" ht="14.4" x14ac:dyDescent="0.3">
      <c r="A86" s="23"/>
      <c r="B86" s="15"/>
      <c r="C86" s="11"/>
      <c r="D86" s="7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/>
      <c r="L86" s="50"/>
    </row>
    <row r="87" spans="1:12" ht="14.4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4"/>
      <c r="L87" s="50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4"/>
      <c r="L88" s="50"/>
    </row>
    <row r="89" spans="1:12" ht="14.4" x14ac:dyDescent="0.3">
      <c r="A89" s="24"/>
      <c r="B89" s="17"/>
      <c r="C89" s="8"/>
      <c r="D89" s="18" t="s">
        <v>32</v>
      </c>
      <c r="E89" s="9"/>
      <c r="F89" s="53" t="s">
        <v>328</v>
      </c>
      <c r="G89" s="53" t="s">
        <v>329</v>
      </c>
      <c r="H89" s="53" t="s">
        <v>330</v>
      </c>
      <c r="I89" s="53" t="s">
        <v>331</v>
      </c>
      <c r="J89" s="53" t="s">
        <v>332</v>
      </c>
      <c r="K89" s="45"/>
      <c r="L89" s="51">
        <v>87.84</v>
      </c>
    </row>
    <row r="90" spans="1:12" ht="14.4" x14ac:dyDescent="0.3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8" t="s">
        <v>142</v>
      </c>
      <c r="F90" s="39" t="s">
        <v>72</v>
      </c>
      <c r="G90" s="39" t="s">
        <v>147</v>
      </c>
      <c r="H90" s="39" t="s">
        <v>148</v>
      </c>
      <c r="I90" s="39" t="s">
        <v>149</v>
      </c>
      <c r="J90" s="39" t="s">
        <v>150</v>
      </c>
      <c r="K90" s="44" t="s">
        <v>172</v>
      </c>
      <c r="L90" s="50"/>
    </row>
    <row r="91" spans="1:12" ht="14.4" x14ac:dyDescent="0.3">
      <c r="A91" s="23"/>
      <c r="B91" s="15"/>
      <c r="C91" s="11"/>
      <c r="D91" s="7" t="s">
        <v>26</v>
      </c>
      <c r="E91" s="38" t="s">
        <v>301</v>
      </c>
      <c r="F91" s="39" t="s">
        <v>77</v>
      </c>
      <c r="G91" s="39" t="s">
        <v>305</v>
      </c>
      <c r="H91" s="39" t="s">
        <v>306</v>
      </c>
      <c r="I91" s="39" t="s">
        <v>307</v>
      </c>
      <c r="J91" s="39" t="s">
        <v>308</v>
      </c>
      <c r="K91" s="44" t="s">
        <v>320</v>
      </c>
      <c r="L91" s="50"/>
    </row>
    <row r="92" spans="1:12" ht="14.4" x14ac:dyDescent="0.3">
      <c r="A92" s="23"/>
      <c r="B92" s="15"/>
      <c r="C92" s="11"/>
      <c r="D92" s="7" t="s">
        <v>27</v>
      </c>
      <c r="E92" s="38" t="s">
        <v>302</v>
      </c>
      <c r="F92" s="39" t="s">
        <v>82</v>
      </c>
      <c r="G92" s="39" t="s">
        <v>309</v>
      </c>
      <c r="H92" s="39" t="s">
        <v>310</v>
      </c>
      <c r="I92" s="39" t="s">
        <v>311</v>
      </c>
      <c r="J92" s="39" t="s">
        <v>312</v>
      </c>
      <c r="K92" s="44" t="s">
        <v>321</v>
      </c>
      <c r="L92" s="50"/>
    </row>
    <row r="93" spans="1:12" ht="14.4" x14ac:dyDescent="0.3">
      <c r="A93" s="23"/>
      <c r="B93" s="15"/>
      <c r="C93" s="11"/>
      <c r="D93" s="7" t="s">
        <v>28</v>
      </c>
      <c r="E93" s="38" t="s">
        <v>303</v>
      </c>
      <c r="F93" s="39" t="s">
        <v>40</v>
      </c>
      <c r="G93" s="39" t="s">
        <v>313</v>
      </c>
      <c r="H93" s="39" t="s">
        <v>314</v>
      </c>
      <c r="I93" s="39" t="s">
        <v>315</v>
      </c>
      <c r="J93" s="39" t="s">
        <v>316</v>
      </c>
      <c r="K93" s="44" t="s">
        <v>322</v>
      </c>
      <c r="L93" s="50"/>
    </row>
    <row r="94" spans="1:12" ht="14.4" x14ac:dyDescent="0.3">
      <c r="A94" s="23"/>
      <c r="B94" s="15"/>
      <c r="C94" s="11"/>
      <c r="D94" s="7" t="s">
        <v>29</v>
      </c>
      <c r="E94" s="38" t="s">
        <v>304</v>
      </c>
      <c r="F94" s="39" t="s">
        <v>77</v>
      </c>
      <c r="G94" s="39" t="s">
        <v>317</v>
      </c>
      <c r="H94" s="39" t="s">
        <v>317</v>
      </c>
      <c r="I94" s="39" t="s">
        <v>318</v>
      </c>
      <c r="J94" s="39" t="s">
        <v>319</v>
      </c>
      <c r="K94" s="44" t="s">
        <v>323</v>
      </c>
      <c r="L94" s="50"/>
    </row>
    <row r="95" spans="1:12" ht="14.4" x14ac:dyDescent="0.3">
      <c r="A95" s="23"/>
      <c r="B95" s="15"/>
      <c r="C95" s="11"/>
      <c r="D95" s="7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/>
      <c r="L95" s="50"/>
    </row>
    <row r="96" spans="1:12" ht="14.4" x14ac:dyDescent="0.3">
      <c r="A96" s="23"/>
      <c r="B96" s="15"/>
      <c r="C96" s="11"/>
      <c r="D96" s="7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4"/>
      <c r="L97" s="50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4"/>
      <c r="L98" s="50"/>
    </row>
    <row r="99" spans="1:12" ht="14.4" x14ac:dyDescent="0.3">
      <c r="A99" s="24"/>
      <c r="B99" s="17"/>
      <c r="C99" s="8"/>
      <c r="D99" s="18" t="s">
        <v>32</v>
      </c>
      <c r="E99" s="9"/>
      <c r="F99" s="53" t="s">
        <v>167</v>
      </c>
      <c r="G99" s="53" t="s">
        <v>324</v>
      </c>
      <c r="H99" s="53" t="s">
        <v>325</v>
      </c>
      <c r="I99" s="53" t="s">
        <v>326</v>
      </c>
      <c r="J99" s="53" t="s">
        <v>327</v>
      </c>
      <c r="K99" s="45"/>
      <c r="L99" s="53">
        <v>87.84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4" t="s">
        <v>4</v>
      </c>
      <c r="D100" s="76"/>
      <c r="E100" s="30"/>
      <c r="F100" s="31">
        <f>F89+F99</f>
        <v>1240</v>
      </c>
      <c r="G100" s="31">
        <f t="shared" ref="G100" si="8">G89+G99</f>
        <v>44.822000000000003</v>
      </c>
      <c r="H100" s="31">
        <f t="shared" ref="H100" si="9">H89+H99</f>
        <v>41.262</v>
      </c>
      <c r="I100" s="31">
        <f t="shared" ref="I100" si="10">I89+I99</f>
        <v>184.98099999999999</v>
      </c>
      <c r="J100" s="31">
        <f t="shared" ref="J100" si="11">J89+J99</f>
        <v>1290.5659999999998</v>
      </c>
      <c r="K100" s="47"/>
      <c r="L100" s="39">
        <f>SUM(L89:L99)</f>
        <v>175.68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6" t="s">
        <v>333</v>
      </c>
      <c r="F101" s="37" t="s">
        <v>40</v>
      </c>
      <c r="G101" s="37" t="s">
        <v>334</v>
      </c>
      <c r="H101" s="37" t="s">
        <v>335</v>
      </c>
      <c r="I101" s="37" t="s">
        <v>336</v>
      </c>
      <c r="J101" s="37" t="s">
        <v>337</v>
      </c>
      <c r="K101" s="43">
        <v>1694</v>
      </c>
      <c r="L101" s="49"/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4"/>
      <c r="L102" s="50"/>
    </row>
    <row r="103" spans="1:12" ht="14.4" x14ac:dyDescent="0.3">
      <c r="A103" s="23"/>
      <c r="B103" s="15"/>
      <c r="C103" s="11"/>
      <c r="D103" s="7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ht="14.4" x14ac:dyDescent="0.3">
      <c r="A104" s="23"/>
      <c r="B104" s="15"/>
      <c r="C104" s="11"/>
      <c r="D104" s="7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ht="14.4" x14ac:dyDescent="0.3">
      <c r="A105" s="23"/>
      <c r="B105" s="15"/>
      <c r="C105" s="11"/>
      <c r="D105" s="7" t="s">
        <v>23</v>
      </c>
      <c r="E105" s="38" t="s">
        <v>1109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/>
      <c r="L105" s="50"/>
    </row>
    <row r="106" spans="1:12" ht="26.4" x14ac:dyDescent="0.3">
      <c r="A106" s="23"/>
      <c r="B106" s="15"/>
      <c r="C106" s="11"/>
      <c r="D106" s="6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4"/>
      <c r="L107" s="50"/>
    </row>
    <row r="108" spans="1:12" ht="14.4" x14ac:dyDescent="0.3">
      <c r="A108" s="24"/>
      <c r="B108" s="17"/>
      <c r="C108" s="8"/>
      <c r="D108" s="18" t="s">
        <v>32</v>
      </c>
      <c r="E108" s="9"/>
      <c r="F108" s="19" t="s">
        <v>60</v>
      </c>
      <c r="G108" s="19" t="s">
        <v>338</v>
      </c>
      <c r="H108" s="19" t="s">
        <v>339</v>
      </c>
      <c r="I108" s="19" t="s">
        <v>340</v>
      </c>
      <c r="J108" s="19" t="s">
        <v>341</v>
      </c>
      <c r="K108" s="45"/>
      <c r="L108" s="51">
        <v>87.84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8" t="s">
        <v>115</v>
      </c>
      <c r="F109" s="39" t="s">
        <v>72</v>
      </c>
      <c r="G109" s="39" t="s">
        <v>130</v>
      </c>
      <c r="H109" s="39" t="s">
        <v>131</v>
      </c>
      <c r="I109" s="39" t="s">
        <v>132</v>
      </c>
      <c r="J109" s="39" t="s">
        <v>133</v>
      </c>
      <c r="K109" s="44" t="s">
        <v>352</v>
      </c>
      <c r="L109" s="50"/>
    </row>
    <row r="110" spans="1:12" ht="26.4" x14ac:dyDescent="0.3">
      <c r="A110" s="23"/>
      <c r="B110" s="15"/>
      <c r="C110" s="11"/>
      <c r="D110" s="7" t="s">
        <v>26</v>
      </c>
      <c r="E110" s="38" t="s">
        <v>342</v>
      </c>
      <c r="F110" s="39" t="s">
        <v>77</v>
      </c>
      <c r="G110" s="39" t="s">
        <v>344</v>
      </c>
      <c r="H110" s="39" t="s">
        <v>345</v>
      </c>
      <c r="I110" s="39" t="s">
        <v>346</v>
      </c>
      <c r="J110" s="39" t="s">
        <v>347</v>
      </c>
      <c r="K110" s="44" t="s">
        <v>353</v>
      </c>
      <c r="L110" s="50"/>
    </row>
    <row r="111" spans="1:12" ht="14.4" x14ac:dyDescent="0.3">
      <c r="A111" s="23"/>
      <c r="B111" s="15"/>
      <c r="C111" s="11"/>
      <c r="D111" s="7" t="s">
        <v>27</v>
      </c>
      <c r="E111" s="38" t="s">
        <v>343</v>
      </c>
      <c r="F111" s="39" t="s">
        <v>77</v>
      </c>
      <c r="G111" s="39" t="s">
        <v>348</v>
      </c>
      <c r="H111" s="39" t="s">
        <v>349</v>
      </c>
      <c r="I111" s="39" t="s">
        <v>350</v>
      </c>
      <c r="J111" s="39" t="s">
        <v>351</v>
      </c>
      <c r="K111" s="44" t="s">
        <v>354</v>
      </c>
      <c r="L111" s="50"/>
    </row>
    <row r="112" spans="1:12" ht="14.4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ht="14.4" x14ac:dyDescent="0.3">
      <c r="A113" s="23"/>
      <c r="B113" s="15"/>
      <c r="C113" s="11"/>
      <c r="D113" s="7" t="s">
        <v>29</v>
      </c>
      <c r="E113" s="38" t="s">
        <v>69</v>
      </c>
      <c r="F113" s="39" t="s">
        <v>77</v>
      </c>
      <c r="G113" s="39" t="s">
        <v>91</v>
      </c>
      <c r="H113" s="39" t="s">
        <v>92</v>
      </c>
      <c r="I113" s="39" t="s">
        <v>93</v>
      </c>
      <c r="J113" s="39" t="s">
        <v>94</v>
      </c>
      <c r="K113" s="44" t="s">
        <v>104</v>
      </c>
      <c r="L113" s="50"/>
    </row>
    <row r="114" spans="1:12" ht="14.4" x14ac:dyDescent="0.3">
      <c r="A114" s="23"/>
      <c r="B114" s="15"/>
      <c r="C114" s="11"/>
      <c r="D114" s="7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/>
      <c r="L114" s="50"/>
    </row>
    <row r="115" spans="1:12" ht="14.4" x14ac:dyDescent="0.3">
      <c r="A115" s="23"/>
      <c r="B115" s="15"/>
      <c r="C115" s="11"/>
      <c r="D115" s="7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4"/>
      <c r="L116" s="50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4"/>
      <c r="L117" s="50"/>
    </row>
    <row r="118" spans="1:12" ht="14.4" x14ac:dyDescent="0.3">
      <c r="A118" s="24"/>
      <c r="B118" s="17"/>
      <c r="C118" s="8"/>
      <c r="D118" s="18" t="s">
        <v>32</v>
      </c>
      <c r="E118" s="9"/>
      <c r="F118" s="19" t="s">
        <v>281</v>
      </c>
      <c r="G118" s="19" t="s">
        <v>355</v>
      </c>
      <c r="H118" s="19" t="s">
        <v>356</v>
      </c>
      <c r="I118" s="19" t="s">
        <v>357</v>
      </c>
      <c r="J118" s="19" t="s">
        <v>358</v>
      </c>
      <c r="K118" s="45"/>
      <c r="L118" s="53">
        <v>87.84</v>
      </c>
    </row>
    <row r="119" spans="1:12" ht="15" thickBot="1" x14ac:dyDescent="0.3">
      <c r="A119" s="28">
        <f>A101</f>
        <v>2</v>
      </c>
      <c r="B119" s="29">
        <f>B101</f>
        <v>1</v>
      </c>
      <c r="C119" s="74" t="s">
        <v>4</v>
      </c>
      <c r="D119" s="76"/>
      <c r="E119" s="30"/>
      <c r="F119" s="31">
        <f>F108+F118</f>
        <v>1205</v>
      </c>
      <c r="G119" s="31">
        <f t="shared" ref="G119" si="12">G108+G118</f>
        <v>47.555999999999997</v>
      </c>
      <c r="H119" s="31">
        <f t="shared" ref="H119" si="13">H108+H118</f>
        <v>51.387</v>
      </c>
      <c r="I119" s="31">
        <f t="shared" ref="I119" si="14">I108+I118</f>
        <v>146.37799999999999</v>
      </c>
      <c r="J119" s="31">
        <f t="shared" ref="J119" si="15">J108+J118</f>
        <v>1238.2170000000001</v>
      </c>
      <c r="K119" s="47"/>
      <c r="L119" s="39">
        <f>SUM(L108:L118)</f>
        <v>175.68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359</v>
      </c>
      <c r="F120" s="37">
        <v>150</v>
      </c>
      <c r="G120" s="37" t="s">
        <v>360</v>
      </c>
      <c r="H120" s="37" t="s">
        <v>361</v>
      </c>
      <c r="I120" s="37" t="s">
        <v>362</v>
      </c>
      <c r="J120" s="37" t="s">
        <v>363</v>
      </c>
      <c r="K120" s="43" t="s">
        <v>102</v>
      </c>
      <c r="L120" s="49"/>
    </row>
    <row r="121" spans="1:12" ht="14.4" x14ac:dyDescent="0.3">
      <c r="A121" s="14"/>
      <c r="B121" s="15"/>
      <c r="C121" s="11"/>
      <c r="D121" s="6" t="s">
        <v>28</v>
      </c>
      <c r="E121" s="38" t="s">
        <v>68</v>
      </c>
      <c r="F121" s="39" t="s">
        <v>40</v>
      </c>
      <c r="G121" s="39" t="s">
        <v>87</v>
      </c>
      <c r="H121" s="39" t="s">
        <v>88</v>
      </c>
      <c r="I121" s="39" t="s">
        <v>89</v>
      </c>
      <c r="J121" s="39" t="s">
        <v>90</v>
      </c>
      <c r="K121" s="44" t="s">
        <v>103</v>
      </c>
      <c r="L121" s="50"/>
    </row>
    <row r="122" spans="1:12" ht="14.4" x14ac:dyDescent="0.3">
      <c r="A122" s="14"/>
      <c r="B122" s="15"/>
      <c r="C122" s="11"/>
      <c r="D122" s="7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ht="14.4" x14ac:dyDescent="0.3">
      <c r="A123" s="14"/>
      <c r="B123" s="15"/>
      <c r="C123" s="11"/>
      <c r="D123" s="7" t="s">
        <v>22</v>
      </c>
      <c r="E123" s="38" t="s">
        <v>191</v>
      </c>
      <c r="F123" s="39" t="s">
        <v>192</v>
      </c>
      <c r="G123" s="39" t="s">
        <v>193</v>
      </c>
      <c r="H123" s="39" t="s">
        <v>57</v>
      </c>
      <c r="I123" s="39" t="s">
        <v>194</v>
      </c>
      <c r="J123" s="39" t="s">
        <v>195</v>
      </c>
      <c r="K123" s="44" t="s">
        <v>106</v>
      </c>
      <c r="L123" s="50"/>
    </row>
    <row r="124" spans="1:12" ht="14.4" x14ac:dyDescent="0.3">
      <c r="A124" s="14"/>
      <c r="B124" s="15"/>
      <c r="C124" s="11"/>
      <c r="D124" s="7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ht="14.4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4"/>
      <c r="L125" s="50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J126" s="39"/>
      <c r="K126" s="44"/>
      <c r="L126" s="50"/>
    </row>
    <row r="127" spans="1:12" ht="14.4" x14ac:dyDescent="0.3">
      <c r="A127" s="16"/>
      <c r="B127" s="17"/>
      <c r="C127" s="8"/>
      <c r="D127" s="59" t="s">
        <v>32</v>
      </c>
      <c r="E127" s="60"/>
      <c r="F127" s="53">
        <v>535</v>
      </c>
      <c r="G127" s="53" t="s">
        <v>364</v>
      </c>
      <c r="H127" s="53" t="s">
        <v>365</v>
      </c>
      <c r="I127" s="53" t="s">
        <v>366</v>
      </c>
      <c r="J127" s="53" t="s">
        <v>367</v>
      </c>
      <c r="K127" s="54"/>
      <c r="L127" s="51">
        <v>87.84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8" t="s">
        <v>200</v>
      </c>
      <c r="F128" s="39" t="s">
        <v>72</v>
      </c>
      <c r="G128" s="39" t="s">
        <v>205</v>
      </c>
      <c r="H128" s="39" t="s">
        <v>206</v>
      </c>
      <c r="I128" s="39" t="s">
        <v>207</v>
      </c>
      <c r="J128" s="39" t="s">
        <v>208</v>
      </c>
      <c r="K128" s="44" t="s">
        <v>227</v>
      </c>
      <c r="L128" s="50"/>
    </row>
    <row r="129" spans="1:12" ht="14.4" x14ac:dyDescent="0.3">
      <c r="A129" s="14"/>
      <c r="B129" s="15"/>
      <c r="C129" s="11"/>
      <c r="D129" s="7" t="s">
        <v>26</v>
      </c>
      <c r="E129" s="38" t="s">
        <v>368</v>
      </c>
      <c r="F129" s="39" t="s">
        <v>77</v>
      </c>
      <c r="G129" s="39" t="s">
        <v>372</v>
      </c>
      <c r="H129" s="39" t="s">
        <v>373</v>
      </c>
      <c r="I129" s="39" t="s">
        <v>374</v>
      </c>
      <c r="J129" s="39" t="s">
        <v>375</v>
      </c>
      <c r="K129" s="44" t="s">
        <v>370</v>
      </c>
      <c r="L129" s="50"/>
    </row>
    <row r="130" spans="1:12" ht="14.4" x14ac:dyDescent="0.3">
      <c r="A130" s="14"/>
      <c r="B130" s="15"/>
      <c r="C130" s="11"/>
      <c r="D130" s="7" t="s">
        <v>27</v>
      </c>
      <c r="E130" s="38" t="s">
        <v>369</v>
      </c>
      <c r="F130" s="39" t="s">
        <v>82</v>
      </c>
      <c r="G130" s="39" t="s">
        <v>376</v>
      </c>
      <c r="H130" s="39" t="s">
        <v>377</v>
      </c>
      <c r="I130" s="39" t="s">
        <v>378</v>
      </c>
      <c r="J130" s="39" t="s">
        <v>379</v>
      </c>
      <c r="K130" s="44" t="s">
        <v>371</v>
      </c>
      <c r="L130" s="50"/>
    </row>
    <row r="131" spans="1:12" ht="14.4" x14ac:dyDescent="0.3">
      <c r="A131" s="14"/>
      <c r="B131" s="15"/>
      <c r="C131" s="11"/>
      <c r="D131" s="7" t="s">
        <v>28</v>
      </c>
      <c r="E131" s="38" t="s">
        <v>234</v>
      </c>
      <c r="F131" s="39" t="s">
        <v>40</v>
      </c>
      <c r="G131" s="39" t="s">
        <v>244</v>
      </c>
      <c r="H131" s="39" t="s">
        <v>245</v>
      </c>
      <c r="I131" s="39" t="s">
        <v>246</v>
      </c>
      <c r="J131" s="39" t="s">
        <v>247</v>
      </c>
      <c r="K131" s="44" t="s">
        <v>259</v>
      </c>
      <c r="L131" s="50"/>
    </row>
    <row r="132" spans="1:12" ht="14.4" x14ac:dyDescent="0.3">
      <c r="A132" s="14"/>
      <c r="B132" s="15"/>
      <c r="C132" s="11"/>
      <c r="D132" s="7" t="s">
        <v>29</v>
      </c>
      <c r="E132" s="38" t="s">
        <v>146</v>
      </c>
      <c r="F132" s="39" t="s">
        <v>77</v>
      </c>
      <c r="G132" s="39" t="s">
        <v>163</v>
      </c>
      <c r="H132" s="39" t="s">
        <v>164</v>
      </c>
      <c r="I132" s="39" t="s">
        <v>165</v>
      </c>
      <c r="J132" s="39" t="s">
        <v>166</v>
      </c>
      <c r="K132" s="44" t="s">
        <v>176</v>
      </c>
      <c r="L132" s="50"/>
    </row>
    <row r="133" spans="1:12" ht="14.4" x14ac:dyDescent="0.3">
      <c r="A133" s="14"/>
      <c r="B133" s="15"/>
      <c r="C133" s="11"/>
      <c r="D133" s="7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/>
      <c r="L133" s="50"/>
    </row>
    <row r="134" spans="1:12" ht="14.4" x14ac:dyDescent="0.3">
      <c r="A134" s="14"/>
      <c r="B134" s="15"/>
      <c r="C134" s="11"/>
      <c r="D134" s="7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4"/>
      <c r="L135" s="50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4"/>
      <c r="L136" s="50"/>
    </row>
    <row r="137" spans="1:12" ht="14.4" x14ac:dyDescent="0.3">
      <c r="A137" s="16"/>
      <c r="B137" s="17"/>
      <c r="C137" s="8"/>
      <c r="D137" s="18" t="s">
        <v>32</v>
      </c>
      <c r="E137" s="9"/>
      <c r="F137" s="53" t="s">
        <v>167</v>
      </c>
      <c r="G137" s="53" t="s">
        <v>380</v>
      </c>
      <c r="H137" s="53" t="s">
        <v>381</v>
      </c>
      <c r="I137" s="53" t="s">
        <v>382</v>
      </c>
      <c r="J137" s="53" t="s">
        <v>383</v>
      </c>
      <c r="K137" s="45"/>
      <c r="L137" s="53">
        <v>87.84</v>
      </c>
    </row>
    <row r="138" spans="1:12" ht="15" thickBot="1" x14ac:dyDescent="0.3">
      <c r="A138" s="32">
        <f>A120</f>
        <v>2</v>
      </c>
      <c r="B138" s="32">
        <f>B120</f>
        <v>2</v>
      </c>
      <c r="C138" s="74" t="s">
        <v>4</v>
      </c>
      <c r="D138" s="76"/>
      <c r="E138" s="30"/>
      <c r="F138" s="56">
        <f>F127+F137</f>
        <v>1275</v>
      </c>
      <c r="G138" s="56">
        <f t="shared" ref="G138" si="16">G127+G137</f>
        <v>49.144999999999996</v>
      </c>
      <c r="H138" s="56">
        <f t="shared" ref="H138" si="17">H127+H137</f>
        <v>54.802</v>
      </c>
      <c r="I138" s="56">
        <f t="shared" ref="I138" si="18">I127+I137</f>
        <v>174.27100000000002</v>
      </c>
      <c r="J138" s="56">
        <f t="shared" ref="J138" si="19">J127+J137</f>
        <v>1386.884</v>
      </c>
      <c r="K138" s="47"/>
      <c r="L138" s="39">
        <f>SUM(L127:L137)</f>
        <v>175.68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6" t="s">
        <v>384</v>
      </c>
      <c r="F139" s="37" t="s">
        <v>40</v>
      </c>
      <c r="G139" s="37" t="s">
        <v>391</v>
      </c>
      <c r="H139" s="37" t="s">
        <v>392</v>
      </c>
      <c r="I139" s="37" t="s">
        <v>393</v>
      </c>
      <c r="J139" s="37" t="s">
        <v>394</v>
      </c>
      <c r="K139" s="43">
        <v>1425</v>
      </c>
      <c r="L139" s="49"/>
    </row>
    <row r="140" spans="1:12" ht="14.4" x14ac:dyDescent="0.3">
      <c r="A140" s="23"/>
      <c r="B140" s="15"/>
      <c r="C140" s="11"/>
      <c r="D140" s="6" t="s">
        <v>385</v>
      </c>
      <c r="E140" s="38" t="s">
        <v>115</v>
      </c>
      <c r="F140" s="39" t="s">
        <v>72</v>
      </c>
      <c r="G140" s="39" t="s">
        <v>130</v>
      </c>
      <c r="H140" s="39" t="s">
        <v>131</v>
      </c>
      <c r="I140" s="39" t="s">
        <v>132</v>
      </c>
      <c r="J140" s="39" t="s">
        <v>133</v>
      </c>
      <c r="K140" s="44">
        <v>1801</v>
      </c>
      <c r="L140" s="50"/>
    </row>
    <row r="141" spans="1:12" ht="14.4" x14ac:dyDescent="0.3">
      <c r="A141" s="23"/>
      <c r="B141" s="15"/>
      <c r="C141" s="11"/>
      <c r="D141" s="7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ht="15.75" customHeight="1" x14ac:dyDescent="0.3">
      <c r="A142" s="23"/>
      <c r="B142" s="15"/>
      <c r="C142" s="11"/>
      <c r="D142" s="7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/>
      <c r="L142" s="50"/>
    </row>
    <row r="143" spans="1:12" ht="14.4" x14ac:dyDescent="0.3">
      <c r="A143" s="23"/>
      <c r="B143" s="15"/>
      <c r="C143" s="11"/>
      <c r="D143" s="7" t="s">
        <v>23</v>
      </c>
      <c r="E143" s="38" t="s">
        <v>1110</v>
      </c>
      <c r="F143" s="39">
        <v>125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/>
      <c r="L143" s="50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4"/>
      <c r="L144" s="50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4"/>
      <c r="L145" s="50"/>
    </row>
    <row r="146" spans="1:12" ht="14.4" x14ac:dyDescent="0.3">
      <c r="A146" s="24"/>
      <c r="B146" s="17"/>
      <c r="C146" s="8"/>
      <c r="D146" s="18" t="s">
        <v>32</v>
      </c>
      <c r="E146" s="9"/>
      <c r="F146" s="53" t="s">
        <v>252</v>
      </c>
      <c r="G146" s="53" t="s">
        <v>387</v>
      </c>
      <c r="H146" s="53" t="s">
        <v>388</v>
      </c>
      <c r="I146" s="53" t="s">
        <v>389</v>
      </c>
      <c r="J146" s="53" t="s">
        <v>390</v>
      </c>
      <c r="K146" s="54"/>
      <c r="L146" s="51">
        <v>87.84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8" t="s">
        <v>395</v>
      </c>
      <c r="F147" s="39" t="s">
        <v>72</v>
      </c>
      <c r="G147" s="39" t="s">
        <v>401</v>
      </c>
      <c r="H147" s="39" t="s">
        <v>402</v>
      </c>
      <c r="I147" s="39" t="s">
        <v>403</v>
      </c>
      <c r="J147" s="39" t="s">
        <v>404</v>
      </c>
      <c r="K147" s="44" t="s">
        <v>398</v>
      </c>
      <c r="L147" s="50"/>
    </row>
    <row r="148" spans="1:12" ht="26.4" x14ac:dyDescent="0.3">
      <c r="A148" s="23"/>
      <c r="B148" s="15"/>
      <c r="C148" s="11"/>
      <c r="D148" s="7" t="s">
        <v>26</v>
      </c>
      <c r="E148" s="38" t="s">
        <v>262</v>
      </c>
      <c r="F148" s="39" t="s">
        <v>77</v>
      </c>
      <c r="G148" s="39" t="s">
        <v>269</v>
      </c>
      <c r="H148" s="39" t="s">
        <v>270</v>
      </c>
      <c r="I148" s="39" t="s">
        <v>271</v>
      </c>
      <c r="J148" s="39" t="s">
        <v>272</v>
      </c>
      <c r="K148" s="44" t="s">
        <v>287</v>
      </c>
      <c r="L148" s="50"/>
    </row>
    <row r="149" spans="1:12" ht="14.4" x14ac:dyDescent="0.3">
      <c r="A149" s="23"/>
      <c r="B149" s="15"/>
      <c r="C149" s="11"/>
      <c r="D149" s="7" t="s">
        <v>27</v>
      </c>
      <c r="E149" s="38" t="s">
        <v>396</v>
      </c>
      <c r="F149" s="39" t="s">
        <v>77</v>
      </c>
      <c r="G149" s="39" t="s">
        <v>405</v>
      </c>
      <c r="H149" s="39" t="s">
        <v>406</v>
      </c>
      <c r="I149" s="39" t="s">
        <v>407</v>
      </c>
      <c r="J149" s="39" t="s">
        <v>408</v>
      </c>
      <c r="K149" s="44" t="s">
        <v>399</v>
      </c>
      <c r="L149" s="50"/>
    </row>
    <row r="150" spans="1:12" ht="14.4" x14ac:dyDescent="0.3">
      <c r="A150" s="23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ht="14.4" x14ac:dyDescent="0.3">
      <c r="A151" s="23"/>
      <c r="B151" s="15"/>
      <c r="C151" s="11"/>
      <c r="D151" s="7" t="s">
        <v>29</v>
      </c>
      <c r="E151" s="38" t="s">
        <v>397</v>
      </c>
      <c r="F151" s="39" t="s">
        <v>77</v>
      </c>
      <c r="G151" s="39" t="s">
        <v>409</v>
      </c>
      <c r="H151" s="39"/>
      <c r="I151" s="39" t="s">
        <v>410</v>
      </c>
      <c r="J151" s="39" t="s">
        <v>411</v>
      </c>
      <c r="K151" s="44" t="s">
        <v>400</v>
      </c>
      <c r="L151" s="50"/>
    </row>
    <row r="152" spans="1:12" ht="14.4" x14ac:dyDescent="0.3">
      <c r="A152" s="23"/>
      <c r="B152" s="15"/>
      <c r="C152" s="11"/>
      <c r="D152" s="7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/>
      <c r="L152" s="50"/>
    </row>
    <row r="153" spans="1:12" ht="14.4" x14ac:dyDescent="0.3">
      <c r="A153" s="23"/>
      <c r="B153" s="15"/>
      <c r="C153" s="11"/>
      <c r="D153" s="7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4"/>
      <c r="L154" s="50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4"/>
      <c r="L155" s="50"/>
    </row>
    <row r="156" spans="1:12" ht="14.4" x14ac:dyDescent="0.3">
      <c r="A156" s="24"/>
      <c r="B156" s="17"/>
      <c r="C156" s="8"/>
      <c r="D156" s="61" t="s">
        <v>32</v>
      </c>
      <c r="E156" s="60"/>
      <c r="F156" s="53" t="s">
        <v>281</v>
      </c>
      <c r="G156" s="53" t="s">
        <v>412</v>
      </c>
      <c r="H156" s="53" t="s">
        <v>413</v>
      </c>
      <c r="I156" s="53" t="s">
        <v>414</v>
      </c>
      <c r="J156" s="53" t="s">
        <v>415</v>
      </c>
      <c r="K156" s="54"/>
      <c r="L156" s="53">
        <v>87.84</v>
      </c>
    </row>
    <row r="157" spans="1:12" ht="15" thickBot="1" x14ac:dyDescent="0.3">
      <c r="A157" s="28">
        <f>A139</f>
        <v>2</v>
      </c>
      <c r="B157" s="29">
        <f>B139</f>
        <v>3</v>
      </c>
      <c r="C157" s="74" t="s">
        <v>4</v>
      </c>
      <c r="D157" s="76"/>
      <c r="E157" s="30"/>
      <c r="F157" s="56">
        <f>F146+F156</f>
        <v>1210</v>
      </c>
      <c r="G157" s="56">
        <f t="shared" ref="G157" si="20">G146+G156</f>
        <v>46.099000000000004</v>
      </c>
      <c r="H157" s="56">
        <f t="shared" ref="H157" si="21">H146+H156</f>
        <v>51.567999999999998</v>
      </c>
      <c r="I157" s="56">
        <f t="shared" ref="I157" si="22">I146+I156</f>
        <v>140.33600000000001</v>
      </c>
      <c r="J157" s="56">
        <f t="shared" ref="J157" si="23">J146+J156</f>
        <v>1209.854</v>
      </c>
      <c r="K157" s="57"/>
      <c r="L157" s="39">
        <f>SUM(L146:L156)</f>
        <v>175.68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25</v>
      </c>
      <c r="E158" s="36" t="s">
        <v>418</v>
      </c>
      <c r="F158" s="37" t="s">
        <v>72</v>
      </c>
      <c r="G158" s="37" t="s">
        <v>424</v>
      </c>
      <c r="H158" s="37" t="s">
        <v>425</v>
      </c>
      <c r="I158" s="37" t="s">
        <v>426</v>
      </c>
      <c r="J158" s="37" t="s">
        <v>427</v>
      </c>
      <c r="K158" s="43" t="s">
        <v>421</v>
      </c>
      <c r="L158" s="49"/>
    </row>
    <row r="159" spans="1:12" ht="14.4" x14ac:dyDescent="0.3">
      <c r="A159" s="23"/>
      <c r="B159" s="15"/>
      <c r="C159" s="11"/>
      <c r="D159" s="6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ht="14.4" x14ac:dyDescent="0.3">
      <c r="A160" s="23"/>
      <c r="B160" s="15"/>
      <c r="C160" s="11"/>
      <c r="D160" s="7" t="s">
        <v>417</v>
      </c>
      <c r="E160" s="38" t="s">
        <v>234</v>
      </c>
      <c r="F160" s="39" t="s">
        <v>40</v>
      </c>
      <c r="G160" s="39" t="s">
        <v>244</v>
      </c>
      <c r="H160" s="39" t="s">
        <v>245</v>
      </c>
      <c r="I160" s="39" t="s">
        <v>246</v>
      </c>
      <c r="J160" s="39" t="s">
        <v>247</v>
      </c>
      <c r="K160" s="44" t="s">
        <v>259</v>
      </c>
      <c r="L160" s="50"/>
    </row>
    <row r="161" spans="1:12" ht="14.4" x14ac:dyDescent="0.3">
      <c r="A161" s="23"/>
      <c r="B161" s="15"/>
      <c r="C161" s="11"/>
      <c r="D161" s="7" t="s">
        <v>29</v>
      </c>
      <c r="E161" s="38" t="s">
        <v>420</v>
      </c>
      <c r="F161" s="39" t="s">
        <v>77</v>
      </c>
      <c r="G161" s="39" t="s">
        <v>432</v>
      </c>
      <c r="H161" s="39" t="s">
        <v>433</v>
      </c>
      <c r="I161" s="39" t="s">
        <v>434</v>
      </c>
      <c r="J161" s="39" t="s">
        <v>435</v>
      </c>
      <c r="K161" s="44" t="s">
        <v>423</v>
      </c>
      <c r="L161" s="50"/>
    </row>
    <row r="162" spans="1:12" ht="14.4" x14ac:dyDescent="0.3">
      <c r="A162" s="23"/>
      <c r="B162" s="15"/>
      <c r="C162" s="11"/>
      <c r="D162" s="7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/>
      <c r="L162" s="50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4"/>
      <c r="L163" s="50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4"/>
      <c r="L164" s="50"/>
    </row>
    <row r="165" spans="1:12" ht="14.4" x14ac:dyDescent="0.3">
      <c r="A165" s="24"/>
      <c r="B165" s="17"/>
      <c r="C165" s="8"/>
      <c r="D165" s="18" t="s">
        <v>32</v>
      </c>
      <c r="E165" s="9"/>
      <c r="F165" s="53" t="s">
        <v>436</v>
      </c>
      <c r="G165" s="53" t="s">
        <v>437</v>
      </c>
      <c r="H165" s="53" t="s">
        <v>438</v>
      </c>
      <c r="I165" s="53" t="s">
        <v>439</v>
      </c>
      <c r="J165" s="53" t="s">
        <v>440</v>
      </c>
      <c r="K165" s="45"/>
      <c r="L165" s="51">
        <v>87.84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8" t="s">
        <v>441</v>
      </c>
      <c r="F166" s="39" t="s">
        <v>72</v>
      </c>
      <c r="G166" s="39" t="s">
        <v>449</v>
      </c>
      <c r="H166" s="39" t="s">
        <v>450</v>
      </c>
      <c r="I166" s="39" t="s">
        <v>451</v>
      </c>
      <c r="J166" s="39" t="s">
        <v>455</v>
      </c>
      <c r="K166" s="44" t="s">
        <v>443</v>
      </c>
      <c r="L166" s="50"/>
    </row>
    <row r="167" spans="1:12" ht="14.4" x14ac:dyDescent="0.3">
      <c r="A167" s="23"/>
      <c r="B167" s="15"/>
      <c r="C167" s="11"/>
      <c r="D167" s="7" t="s">
        <v>26</v>
      </c>
      <c r="E167" s="38" t="s">
        <v>66</v>
      </c>
      <c r="F167" s="39" t="s">
        <v>77</v>
      </c>
      <c r="G167" s="39" t="s">
        <v>78</v>
      </c>
      <c r="H167" s="39" t="s">
        <v>79</v>
      </c>
      <c r="I167" s="39" t="s">
        <v>80</v>
      </c>
      <c r="J167" s="39" t="s">
        <v>81</v>
      </c>
      <c r="K167" s="44" t="s">
        <v>101</v>
      </c>
      <c r="L167" s="50"/>
    </row>
    <row r="168" spans="1:12" ht="14.4" x14ac:dyDescent="0.3">
      <c r="A168" s="23"/>
      <c r="B168" s="15"/>
      <c r="C168" s="11"/>
      <c r="D168" s="7" t="s">
        <v>27</v>
      </c>
      <c r="E168" s="38" t="s">
        <v>442</v>
      </c>
      <c r="F168" s="39" t="s">
        <v>77</v>
      </c>
      <c r="G168" s="39" t="s">
        <v>452</v>
      </c>
      <c r="H168" s="39" t="s">
        <v>453</v>
      </c>
      <c r="I168" s="39" t="s">
        <v>454</v>
      </c>
      <c r="J168" s="39" t="s">
        <v>456</v>
      </c>
      <c r="K168" s="44" t="s">
        <v>444</v>
      </c>
      <c r="L168" s="50"/>
    </row>
    <row r="169" spans="1:12" ht="14.4" x14ac:dyDescent="0.3">
      <c r="A169" s="23"/>
      <c r="B169" s="15"/>
      <c r="C169" s="11"/>
      <c r="D169" s="7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ht="14.4" x14ac:dyDescent="0.3">
      <c r="A170" s="23"/>
      <c r="B170" s="15"/>
      <c r="C170" s="11"/>
      <c r="D170" s="7" t="s">
        <v>29</v>
      </c>
      <c r="E170" s="38" t="s">
        <v>264</v>
      </c>
      <c r="F170" s="39" t="s">
        <v>77</v>
      </c>
      <c r="G170" s="39" t="s">
        <v>277</v>
      </c>
      <c r="H170" s="39" t="s">
        <v>278</v>
      </c>
      <c r="I170" s="39" t="s">
        <v>279</v>
      </c>
      <c r="J170" s="39" t="s">
        <v>280</v>
      </c>
      <c r="K170" s="44" t="s">
        <v>289</v>
      </c>
      <c r="L170" s="50"/>
    </row>
    <row r="171" spans="1:12" ht="14.4" x14ac:dyDescent="0.3">
      <c r="A171" s="23"/>
      <c r="B171" s="15"/>
      <c r="C171" s="11"/>
      <c r="D171" s="7" t="s">
        <v>30</v>
      </c>
      <c r="E171" s="62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/>
      <c r="L171" s="50"/>
    </row>
    <row r="172" spans="1:12" ht="14.4" x14ac:dyDescent="0.3">
      <c r="A172" s="23"/>
      <c r="B172" s="15"/>
      <c r="C172" s="11"/>
      <c r="D172" s="7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4"/>
      <c r="L173" s="50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4"/>
      <c r="L174" s="50"/>
    </row>
    <row r="175" spans="1:12" ht="14.4" x14ac:dyDescent="0.3">
      <c r="A175" s="24"/>
      <c r="B175" s="17"/>
      <c r="C175" s="8"/>
      <c r="D175" s="18" t="s">
        <v>32</v>
      </c>
      <c r="E175" s="9"/>
      <c r="F175" s="52" t="s">
        <v>281</v>
      </c>
      <c r="G175" s="52" t="s">
        <v>445</v>
      </c>
      <c r="H175" s="52" t="s">
        <v>446</v>
      </c>
      <c r="I175" s="52" t="s">
        <v>447</v>
      </c>
      <c r="J175" s="52" t="s">
        <v>448</v>
      </c>
      <c r="K175" s="52"/>
      <c r="L175" s="53">
        <v>87.84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74" t="s">
        <v>4</v>
      </c>
      <c r="D176" s="75"/>
      <c r="E176" s="30"/>
      <c r="F176" s="56">
        <f>F165+F175</f>
        <v>1220</v>
      </c>
      <c r="G176" s="56">
        <f t="shared" ref="G176" si="24">G165+G175</f>
        <v>48.716999999999999</v>
      </c>
      <c r="H176" s="56">
        <f t="shared" ref="H176" si="25">H165+H175</f>
        <v>52.280999999999999</v>
      </c>
      <c r="I176" s="56">
        <f t="shared" ref="I176" si="26">I165+I175</f>
        <v>187.178</v>
      </c>
      <c r="J176" s="56">
        <f t="shared" ref="J176" si="27">J165+J175</f>
        <v>1414.105</v>
      </c>
      <c r="K176" s="57"/>
      <c r="L176" s="39">
        <f>SUM(L165:L175)</f>
        <v>175.68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 t="s">
        <v>457</v>
      </c>
      <c r="F177" s="37" t="s">
        <v>40</v>
      </c>
      <c r="G177" s="37" t="s">
        <v>462</v>
      </c>
      <c r="H177" s="37" t="s">
        <v>463</v>
      </c>
      <c r="I177" s="37" t="s">
        <v>464</v>
      </c>
      <c r="J177" s="37" t="s">
        <v>465</v>
      </c>
      <c r="K177" s="43" t="s">
        <v>459</v>
      </c>
      <c r="L177" s="49"/>
    </row>
    <row r="178" spans="1:12" ht="14.4" x14ac:dyDescent="0.3">
      <c r="A178" s="23"/>
      <c r="B178" s="15"/>
      <c r="C178" s="11"/>
      <c r="D178" s="6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ht="14.4" x14ac:dyDescent="0.3">
      <c r="A179" s="23"/>
      <c r="B179" s="15"/>
      <c r="C179" s="11"/>
      <c r="D179" s="7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/>
      <c r="L179" s="50"/>
    </row>
    <row r="180" spans="1:12" ht="14.4" x14ac:dyDescent="0.3">
      <c r="A180" s="23"/>
      <c r="B180" s="15"/>
      <c r="C180" s="11"/>
      <c r="D180" s="7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ht="14.4" x14ac:dyDescent="0.3">
      <c r="A181" s="23"/>
      <c r="B181" s="15"/>
      <c r="C181" s="11"/>
      <c r="D181" s="7" t="s">
        <v>23</v>
      </c>
      <c r="E181" s="38" t="s">
        <v>1109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/>
      <c r="L181" s="50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4"/>
      <c r="L182" s="50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4"/>
      <c r="L183" s="5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53" t="s">
        <v>328</v>
      </c>
      <c r="G184" s="53" t="s">
        <v>471</v>
      </c>
      <c r="H184" s="53" t="s">
        <v>472</v>
      </c>
      <c r="I184" s="53" t="s">
        <v>473</v>
      </c>
      <c r="J184" s="53" t="s">
        <v>474</v>
      </c>
      <c r="K184" s="45"/>
      <c r="L184" s="51">
        <v>87.84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8" t="s">
        <v>142</v>
      </c>
      <c r="F185" s="39" t="s">
        <v>72</v>
      </c>
      <c r="G185" s="39" t="s">
        <v>147</v>
      </c>
      <c r="H185" s="39" t="s">
        <v>148</v>
      </c>
      <c r="I185" s="39" t="s">
        <v>149</v>
      </c>
      <c r="J185" s="39" t="s">
        <v>150</v>
      </c>
      <c r="K185" s="44" t="s">
        <v>172</v>
      </c>
      <c r="L185" s="50"/>
    </row>
    <row r="186" spans="1:12" ht="14.4" x14ac:dyDescent="0.3">
      <c r="A186" s="23"/>
      <c r="B186" s="15"/>
      <c r="C186" s="11"/>
      <c r="D186" s="7" t="s">
        <v>26</v>
      </c>
      <c r="E186" s="38" t="s">
        <v>475</v>
      </c>
      <c r="F186" s="39" t="s">
        <v>77</v>
      </c>
      <c r="G186" s="39" t="s">
        <v>478</v>
      </c>
      <c r="H186" s="39" t="s">
        <v>479</v>
      </c>
      <c r="I186" s="39" t="s">
        <v>480</v>
      </c>
      <c r="J186" s="39" t="s">
        <v>481</v>
      </c>
      <c r="K186" s="44" t="s">
        <v>477</v>
      </c>
      <c r="L186" s="50"/>
    </row>
    <row r="187" spans="1:12" ht="14.4" x14ac:dyDescent="0.3">
      <c r="A187" s="23"/>
      <c r="B187" s="15"/>
      <c r="C187" s="11"/>
      <c r="D187" s="7" t="s">
        <v>27</v>
      </c>
      <c r="E187" s="38" t="s">
        <v>476</v>
      </c>
      <c r="F187" s="39" t="s">
        <v>82</v>
      </c>
      <c r="G187" s="39" t="s">
        <v>155</v>
      </c>
      <c r="H187" s="39" t="s">
        <v>156</v>
      </c>
      <c r="I187" s="39" t="s">
        <v>157</v>
      </c>
      <c r="J187" s="39" t="s">
        <v>158</v>
      </c>
      <c r="K187" s="44" t="s">
        <v>174</v>
      </c>
      <c r="L187" s="50"/>
    </row>
    <row r="188" spans="1:12" ht="14.4" x14ac:dyDescent="0.3">
      <c r="A188" s="23"/>
      <c r="B188" s="15"/>
      <c r="C188" s="11"/>
      <c r="D188" s="7" t="s">
        <v>28</v>
      </c>
      <c r="E188" s="38" t="s">
        <v>303</v>
      </c>
      <c r="F188" s="39" t="s">
        <v>40</v>
      </c>
      <c r="G188" s="39" t="s">
        <v>313</v>
      </c>
      <c r="H188" s="39" t="s">
        <v>314</v>
      </c>
      <c r="I188" s="39" t="s">
        <v>315</v>
      </c>
      <c r="J188" s="39" t="s">
        <v>316</v>
      </c>
      <c r="K188" s="44" t="s">
        <v>322</v>
      </c>
      <c r="L188" s="50"/>
    </row>
    <row r="189" spans="1:12" ht="14.4" x14ac:dyDescent="0.3">
      <c r="A189" s="23"/>
      <c r="B189" s="15"/>
      <c r="C189" s="11"/>
      <c r="D189" s="7" t="s">
        <v>29</v>
      </c>
      <c r="E189" s="38" t="s">
        <v>304</v>
      </c>
      <c r="F189" s="39" t="s">
        <v>77</v>
      </c>
      <c r="G189" s="39" t="s">
        <v>317</v>
      </c>
      <c r="H189" s="39" t="s">
        <v>317</v>
      </c>
      <c r="I189" s="39" t="s">
        <v>318</v>
      </c>
      <c r="J189" s="39" t="s">
        <v>319</v>
      </c>
      <c r="K189" s="44" t="s">
        <v>323</v>
      </c>
      <c r="L189" s="50"/>
    </row>
    <row r="190" spans="1:12" ht="14.4" x14ac:dyDescent="0.3">
      <c r="A190" s="23"/>
      <c r="B190" s="15"/>
      <c r="C190" s="11"/>
      <c r="D190" s="7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/>
      <c r="L190" s="50"/>
    </row>
    <row r="191" spans="1:12" ht="14.4" x14ac:dyDescent="0.3">
      <c r="A191" s="23"/>
      <c r="B191" s="15"/>
      <c r="C191" s="11"/>
      <c r="D191" s="7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4"/>
      <c r="L192" s="50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4"/>
      <c r="L193" s="50"/>
    </row>
    <row r="194" spans="1:12" ht="14.4" x14ac:dyDescent="0.3">
      <c r="A194" s="24"/>
      <c r="B194" s="17"/>
      <c r="C194" s="8"/>
      <c r="D194" s="18" t="s">
        <v>32</v>
      </c>
      <c r="E194" s="9"/>
      <c r="F194" s="53" t="s">
        <v>167</v>
      </c>
      <c r="G194" s="53" t="s">
        <v>482</v>
      </c>
      <c r="H194" s="53" t="s">
        <v>483</v>
      </c>
      <c r="I194" s="53" t="s">
        <v>484</v>
      </c>
      <c r="J194" s="53" t="s">
        <v>485</v>
      </c>
      <c r="K194" s="45"/>
      <c r="L194" s="53">
        <v>87.84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74" t="s">
        <v>4</v>
      </c>
      <c r="D195" s="75"/>
      <c r="E195" s="30"/>
      <c r="F195" s="56">
        <f>F184+F194</f>
        <v>1240</v>
      </c>
      <c r="G195" s="56">
        <f t="shared" ref="G195" si="28">G184+G194</f>
        <v>49.734999999999999</v>
      </c>
      <c r="H195" s="56">
        <f t="shared" ref="H195" si="29">H184+H194</f>
        <v>52.313000000000002</v>
      </c>
      <c r="I195" s="56">
        <f t="shared" ref="I195" si="30">I184+I194</f>
        <v>172.62400000000002</v>
      </c>
      <c r="J195" s="56">
        <f t="shared" ref="J195" si="31">J184+J194</f>
        <v>1360.2449999999999</v>
      </c>
      <c r="K195" s="57"/>
      <c r="L195" s="39">
        <f>SUM(L184:L194)</f>
        <v>175.68</v>
      </c>
    </row>
    <row r="196" spans="1:12" ht="15.75" customHeight="1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486</v>
      </c>
      <c r="F196" s="37" t="s">
        <v>40</v>
      </c>
      <c r="G196" s="37" t="s">
        <v>334</v>
      </c>
      <c r="H196" s="37" t="s">
        <v>42</v>
      </c>
      <c r="I196" s="37" t="s">
        <v>487</v>
      </c>
      <c r="J196" s="37" t="s">
        <v>488</v>
      </c>
      <c r="K196" s="43">
        <v>1178</v>
      </c>
      <c r="L196" s="49"/>
    </row>
    <row r="197" spans="1:12" ht="15.75" customHeight="1" x14ac:dyDescent="0.3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4"/>
      <c r="L197" s="50"/>
    </row>
    <row r="198" spans="1:12" ht="15.75" customHeight="1" x14ac:dyDescent="0.3">
      <c r="A198" s="23"/>
      <c r="B198" s="15"/>
      <c r="C198" s="11"/>
      <c r="D198" s="7" t="s">
        <v>21</v>
      </c>
      <c r="E198" s="38" t="s">
        <v>37</v>
      </c>
      <c r="F198" s="39" t="s">
        <v>50</v>
      </c>
      <c r="G198" s="39" t="s">
        <v>51</v>
      </c>
      <c r="H198" s="39" t="s">
        <v>52</v>
      </c>
      <c r="I198" s="39" t="s">
        <v>53</v>
      </c>
      <c r="J198" s="39" t="s">
        <v>54</v>
      </c>
      <c r="K198" s="44">
        <v>1713</v>
      </c>
      <c r="L198" s="50"/>
    </row>
    <row r="199" spans="1:12" ht="15.75" customHeight="1" x14ac:dyDescent="0.3">
      <c r="A199" s="23"/>
      <c r="B199" s="15"/>
      <c r="C199" s="11"/>
      <c r="D199" s="7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ht="15.75" customHeight="1" x14ac:dyDescent="0.3">
      <c r="A200" s="23"/>
      <c r="B200" s="15"/>
      <c r="C200" s="11"/>
      <c r="D200" s="7" t="s">
        <v>23</v>
      </c>
      <c r="E200" s="38" t="s">
        <v>1109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/>
      <c r="L200" s="50"/>
    </row>
    <row r="201" spans="1:12" ht="15.75" customHeight="1" x14ac:dyDescent="0.3">
      <c r="A201" s="23"/>
      <c r="B201" s="15"/>
      <c r="C201" s="11"/>
      <c r="D201" s="6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ht="15.75" customHeight="1" x14ac:dyDescent="0.3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4"/>
      <c r="L202" s="50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53" t="s">
        <v>60</v>
      </c>
      <c r="G203" s="53" t="s">
        <v>338</v>
      </c>
      <c r="H203" s="53" t="s">
        <v>62</v>
      </c>
      <c r="I203" s="53" t="s">
        <v>489</v>
      </c>
      <c r="J203" s="53" t="s">
        <v>490</v>
      </c>
      <c r="K203" s="45"/>
      <c r="L203" s="51">
        <v>87.84</v>
      </c>
    </row>
    <row r="204" spans="1:12" ht="15.75" customHeight="1" x14ac:dyDescent="0.3">
      <c r="A204" s="25">
        <f>A196</f>
        <v>3</v>
      </c>
      <c r="B204" s="13">
        <v>1</v>
      </c>
      <c r="C204" s="10" t="s">
        <v>24</v>
      </c>
      <c r="D204" s="7" t="s">
        <v>25</v>
      </c>
      <c r="E204" s="38" t="s">
        <v>491</v>
      </c>
      <c r="F204" s="39" t="s">
        <v>72</v>
      </c>
      <c r="G204" s="39" t="s">
        <v>495</v>
      </c>
      <c r="H204" s="39" t="s">
        <v>496</v>
      </c>
      <c r="I204" s="39" t="s">
        <v>497</v>
      </c>
      <c r="J204" s="39" t="s">
        <v>498</v>
      </c>
      <c r="K204" s="44" t="s">
        <v>493</v>
      </c>
      <c r="L204" s="50"/>
    </row>
    <row r="205" spans="1:12" ht="15.75" customHeight="1" x14ac:dyDescent="0.3">
      <c r="A205" s="23"/>
      <c r="B205" s="15"/>
      <c r="C205" s="11"/>
      <c r="D205" s="7" t="s">
        <v>26</v>
      </c>
      <c r="E205" s="38" t="s">
        <v>301</v>
      </c>
      <c r="F205" s="39" t="s">
        <v>77</v>
      </c>
      <c r="G205" s="39" t="s">
        <v>305</v>
      </c>
      <c r="H205" s="39" t="s">
        <v>306</v>
      </c>
      <c r="I205" s="39" t="s">
        <v>307</v>
      </c>
      <c r="J205" s="39" t="s">
        <v>308</v>
      </c>
      <c r="K205" s="44" t="s">
        <v>320</v>
      </c>
      <c r="L205" s="50"/>
    </row>
    <row r="206" spans="1:12" ht="15.75" customHeight="1" x14ac:dyDescent="0.3">
      <c r="A206" s="23"/>
      <c r="B206" s="15"/>
      <c r="C206" s="11"/>
      <c r="D206" s="7" t="s">
        <v>27</v>
      </c>
      <c r="E206" s="38" t="s">
        <v>492</v>
      </c>
      <c r="F206" s="39" t="s">
        <v>82</v>
      </c>
      <c r="G206" s="39" t="s">
        <v>499</v>
      </c>
      <c r="H206" s="39" t="s">
        <v>500</v>
      </c>
      <c r="I206" s="39" t="s">
        <v>501</v>
      </c>
      <c r="J206" s="39" t="s">
        <v>502</v>
      </c>
      <c r="K206" s="44" t="s">
        <v>494</v>
      </c>
      <c r="L206" s="50"/>
    </row>
    <row r="207" spans="1:12" ht="15.75" customHeight="1" x14ac:dyDescent="0.3">
      <c r="A207" s="23"/>
      <c r="B207" s="15"/>
      <c r="C207" s="11"/>
      <c r="D207" s="7" t="s">
        <v>28</v>
      </c>
      <c r="E207" s="38" t="s">
        <v>68</v>
      </c>
      <c r="F207" s="39" t="s">
        <v>40</v>
      </c>
      <c r="G207" s="39" t="s">
        <v>87</v>
      </c>
      <c r="H207" s="39" t="s">
        <v>88</v>
      </c>
      <c r="I207" s="39" t="s">
        <v>89</v>
      </c>
      <c r="J207" s="39" t="s">
        <v>90</v>
      </c>
      <c r="K207" s="44" t="s">
        <v>103</v>
      </c>
      <c r="L207" s="50"/>
    </row>
    <row r="208" spans="1:12" ht="15.75" customHeight="1" x14ac:dyDescent="0.3">
      <c r="A208" s="23"/>
      <c r="B208" s="15"/>
      <c r="C208" s="11"/>
      <c r="D208" s="7" t="s">
        <v>29</v>
      </c>
      <c r="E208" s="38" t="s">
        <v>69</v>
      </c>
      <c r="F208" s="39" t="s">
        <v>77</v>
      </c>
      <c r="G208" s="39" t="s">
        <v>91</v>
      </c>
      <c r="H208" s="39" t="s">
        <v>92</v>
      </c>
      <c r="I208" s="39" t="s">
        <v>93</v>
      </c>
      <c r="J208" s="39" t="s">
        <v>94</v>
      </c>
      <c r="K208" s="44" t="s">
        <v>104</v>
      </c>
      <c r="L208" s="50"/>
    </row>
    <row r="209" spans="1:12" ht="15.75" customHeight="1" x14ac:dyDescent="0.3">
      <c r="A209" s="23"/>
      <c r="B209" s="15"/>
      <c r="C209" s="11"/>
      <c r="D209" s="7" t="s">
        <v>30</v>
      </c>
      <c r="E209" s="38" t="s">
        <v>70</v>
      </c>
      <c r="F209" s="39" t="s">
        <v>95</v>
      </c>
      <c r="G209" s="39" t="s">
        <v>96</v>
      </c>
      <c r="H209" s="39" t="s">
        <v>97</v>
      </c>
      <c r="I209" s="39" t="s">
        <v>98</v>
      </c>
      <c r="J209" s="39" t="s">
        <v>99</v>
      </c>
      <c r="K209" s="44"/>
      <c r="L209" s="50"/>
    </row>
    <row r="210" spans="1:12" ht="15.75" customHeight="1" x14ac:dyDescent="0.3">
      <c r="A210" s="23"/>
      <c r="B210" s="15"/>
      <c r="C210" s="11"/>
      <c r="D210" s="7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ht="15.75" customHeight="1" x14ac:dyDescent="0.3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4"/>
      <c r="L211" s="50"/>
    </row>
    <row r="212" spans="1:12" ht="15.75" customHeight="1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4"/>
      <c r="L212" s="50"/>
    </row>
    <row r="213" spans="1:12" ht="15.75" customHeight="1" x14ac:dyDescent="0.3">
      <c r="A213" s="24"/>
      <c r="B213" s="17"/>
      <c r="C213" s="8"/>
      <c r="D213" s="18" t="s">
        <v>32</v>
      </c>
      <c r="E213" s="9"/>
      <c r="F213" s="53" t="s">
        <v>167</v>
      </c>
      <c r="G213" s="53" t="s">
        <v>503</v>
      </c>
      <c r="H213" s="53" t="s">
        <v>504</v>
      </c>
      <c r="I213" s="53" t="s">
        <v>505</v>
      </c>
      <c r="J213" s="53" t="s">
        <v>506</v>
      </c>
      <c r="K213" s="45"/>
      <c r="L213" s="53">
        <v>87.84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74" t="s">
        <v>4</v>
      </c>
      <c r="D214" s="75"/>
      <c r="E214" s="30"/>
      <c r="F214" s="56">
        <f>F203+F213</f>
        <v>1245</v>
      </c>
      <c r="G214" s="56">
        <f>G203+G213</f>
        <v>54.341000000000001</v>
      </c>
      <c r="H214" s="56">
        <f t="shared" ref="H214:J214" si="32">H203+H213</f>
        <v>52.963999999999999</v>
      </c>
      <c r="I214" s="56">
        <f t="shared" si="32"/>
        <v>165.87</v>
      </c>
      <c r="J214" s="56">
        <f t="shared" si="32"/>
        <v>1357.519</v>
      </c>
      <c r="K214" s="47"/>
      <c r="L214" s="39">
        <f t="shared" ref="L214" si="33">SUM(L203:L213)</f>
        <v>175.68</v>
      </c>
    </row>
    <row r="215" spans="1:12" ht="14.4" x14ac:dyDescent="0.3">
      <c r="A215" s="20">
        <v>3</v>
      </c>
      <c r="B215" s="21">
        <v>2</v>
      </c>
      <c r="C215" s="22" t="s">
        <v>19</v>
      </c>
      <c r="D215" s="5" t="s">
        <v>25</v>
      </c>
      <c r="E215" s="36" t="s">
        <v>115</v>
      </c>
      <c r="F215" s="37" t="s">
        <v>72</v>
      </c>
      <c r="G215" s="37" t="s">
        <v>130</v>
      </c>
      <c r="H215" s="37" t="s">
        <v>131</v>
      </c>
      <c r="I215" s="37" t="s">
        <v>132</v>
      </c>
      <c r="J215" s="37" t="s">
        <v>133</v>
      </c>
      <c r="K215" s="43" t="s">
        <v>352</v>
      </c>
      <c r="L215" s="49"/>
    </row>
    <row r="216" spans="1:12" ht="15.75" customHeight="1" x14ac:dyDescent="0.3">
      <c r="A216" s="23"/>
      <c r="B216" s="15"/>
      <c r="C216" s="11"/>
      <c r="D216" s="6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ht="15.75" customHeight="1" x14ac:dyDescent="0.3">
      <c r="A217" s="23"/>
      <c r="B217" s="15"/>
      <c r="C217" s="11"/>
      <c r="D217" s="7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ht="15.75" customHeight="1" x14ac:dyDescent="0.3">
      <c r="A218" s="23"/>
      <c r="B218" s="15"/>
      <c r="C218" s="11"/>
      <c r="D218" s="7" t="s">
        <v>22</v>
      </c>
      <c r="E218" s="38" t="s">
        <v>118</v>
      </c>
      <c r="F218" s="39" t="s">
        <v>124</v>
      </c>
      <c r="G218" s="39" t="s">
        <v>125</v>
      </c>
      <c r="H218" s="39" t="s">
        <v>126</v>
      </c>
      <c r="I218" s="39" t="s">
        <v>127</v>
      </c>
      <c r="J218" s="39" t="s">
        <v>128</v>
      </c>
      <c r="K218" s="44"/>
      <c r="L218" s="50"/>
    </row>
    <row r="219" spans="1:12" ht="15.75" customHeight="1" x14ac:dyDescent="0.3">
      <c r="A219" s="23"/>
      <c r="B219" s="15"/>
      <c r="C219" s="11"/>
      <c r="D219" s="7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ht="15.75" customHeight="1" x14ac:dyDescent="0.3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44"/>
      <c r="L220" s="50"/>
    </row>
    <row r="221" spans="1:12" ht="15.75" customHeight="1" x14ac:dyDescent="0.3">
      <c r="A221" s="23"/>
      <c r="B221" s="15"/>
      <c r="C221" s="11"/>
      <c r="D221" s="6"/>
      <c r="E221" s="38"/>
      <c r="F221" s="39"/>
      <c r="G221" s="39"/>
      <c r="H221" s="39"/>
      <c r="I221" s="39"/>
      <c r="J221" s="39"/>
      <c r="K221" s="44"/>
      <c r="L221" s="50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53" t="s">
        <v>60</v>
      </c>
      <c r="G222" s="53" t="s">
        <v>507</v>
      </c>
      <c r="H222" s="53" t="s">
        <v>508</v>
      </c>
      <c r="I222" s="53" t="s">
        <v>509</v>
      </c>
      <c r="J222" s="53" t="s">
        <v>510</v>
      </c>
      <c r="K222" s="45"/>
      <c r="L222" s="51">
        <v>87.84</v>
      </c>
    </row>
    <row r="223" spans="1:12" ht="15.75" customHeight="1" x14ac:dyDescent="0.3">
      <c r="A223" s="25">
        <f>A215</f>
        <v>3</v>
      </c>
      <c r="B223" s="13">
        <v>2</v>
      </c>
      <c r="C223" s="10" t="s">
        <v>24</v>
      </c>
      <c r="D223" s="7" t="s">
        <v>25</v>
      </c>
      <c r="E223" s="38" t="s">
        <v>511</v>
      </c>
      <c r="F223" s="39" t="s">
        <v>72</v>
      </c>
      <c r="G223" s="39" t="s">
        <v>513</v>
      </c>
      <c r="H223" s="39" t="s">
        <v>514</v>
      </c>
      <c r="I223" s="39" t="s">
        <v>515</v>
      </c>
      <c r="J223" s="39" t="s">
        <v>516</v>
      </c>
      <c r="K223" s="44" t="s">
        <v>512</v>
      </c>
      <c r="L223" s="50"/>
    </row>
    <row r="224" spans="1:12" ht="26.4" x14ac:dyDescent="0.3">
      <c r="A224" s="23"/>
      <c r="B224" s="15"/>
      <c r="C224" s="11"/>
      <c r="D224" s="7" t="s">
        <v>26</v>
      </c>
      <c r="E224" s="38" t="s">
        <v>143</v>
      </c>
      <c r="F224" s="39" t="s">
        <v>77</v>
      </c>
      <c r="G224" s="39" t="s">
        <v>151</v>
      </c>
      <c r="H224" s="39" t="s">
        <v>152</v>
      </c>
      <c r="I224" s="39" t="s">
        <v>153</v>
      </c>
      <c r="J224" s="39" t="s">
        <v>154</v>
      </c>
      <c r="K224" s="44" t="s">
        <v>173</v>
      </c>
      <c r="L224" s="50"/>
    </row>
    <row r="225" spans="1:12" ht="15.75" customHeight="1" x14ac:dyDescent="0.3">
      <c r="A225" s="23"/>
      <c r="B225" s="15"/>
      <c r="C225" s="11"/>
      <c r="D225" s="7" t="s">
        <v>27</v>
      </c>
      <c r="E225" s="38" t="s">
        <v>144</v>
      </c>
      <c r="F225" s="39" t="s">
        <v>82</v>
      </c>
      <c r="G225" s="39" t="s">
        <v>155</v>
      </c>
      <c r="H225" s="39" t="s">
        <v>156</v>
      </c>
      <c r="I225" s="39" t="s">
        <v>157</v>
      </c>
      <c r="J225" s="39" t="s">
        <v>158</v>
      </c>
      <c r="K225" s="44" t="s">
        <v>174</v>
      </c>
      <c r="L225" s="50"/>
    </row>
    <row r="226" spans="1:12" ht="15.75" customHeight="1" x14ac:dyDescent="0.3">
      <c r="A226" s="23"/>
      <c r="B226" s="15"/>
      <c r="C226" s="11"/>
      <c r="D226" s="7" t="s">
        <v>28</v>
      </c>
      <c r="E226" s="38" t="s">
        <v>145</v>
      </c>
      <c r="F226" s="39" t="s">
        <v>40</v>
      </c>
      <c r="G226" s="39" t="s">
        <v>159</v>
      </c>
      <c r="H226" s="39" t="s">
        <v>160</v>
      </c>
      <c r="I226" s="39" t="s">
        <v>161</v>
      </c>
      <c r="J226" s="39" t="s">
        <v>162</v>
      </c>
      <c r="K226" s="44" t="s">
        <v>175</v>
      </c>
      <c r="L226" s="50"/>
    </row>
    <row r="227" spans="1:12" ht="15.75" customHeight="1" x14ac:dyDescent="0.3">
      <c r="A227" s="23"/>
      <c r="B227" s="15"/>
      <c r="C227" s="11"/>
      <c r="D227" s="7" t="s">
        <v>29</v>
      </c>
      <c r="E227" s="38" t="s">
        <v>146</v>
      </c>
      <c r="F227" s="39" t="s">
        <v>77</v>
      </c>
      <c r="G227" s="39" t="s">
        <v>163</v>
      </c>
      <c r="H227" s="39" t="s">
        <v>164</v>
      </c>
      <c r="I227" s="39" t="s">
        <v>165</v>
      </c>
      <c r="J227" s="39" t="s">
        <v>166</v>
      </c>
      <c r="K227" s="44" t="s">
        <v>176</v>
      </c>
      <c r="L227" s="50"/>
    </row>
    <row r="228" spans="1:12" ht="15.75" customHeight="1" x14ac:dyDescent="0.3">
      <c r="A228" s="23"/>
      <c r="B228" s="15"/>
      <c r="C228" s="11"/>
      <c r="D228" s="7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/>
      <c r="L228" s="50"/>
    </row>
    <row r="229" spans="1:12" ht="15.75" customHeight="1" x14ac:dyDescent="0.3">
      <c r="A229" s="23"/>
      <c r="B229" s="15"/>
      <c r="C229" s="11"/>
      <c r="D229" s="7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ht="15.75" customHeight="1" x14ac:dyDescent="0.3">
      <c r="A230" s="23"/>
      <c r="B230" s="15"/>
      <c r="C230" s="11"/>
      <c r="D230" s="6"/>
      <c r="E230" s="38"/>
      <c r="F230" s="39"/>
      <c r="G230" s="39"/>
      <c r="H230" s="39"/>
      <c r="I230" s="39"/>
      <c r="J230" s="39"/>
      <c r="K230" s="44"/>
      <c r="L230" s="50"/>
    </row>
    <row r="231" spans="1:12" ht="15.75" customHeight="1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4"/>
      <c r="L231" s="50"/>
    </row>
    <row r="232" spans="1:12" ht="15.75" customHeight="1" x14ac:dyDescent="0.3">
      <c r="A232" s="24"/>
      <c r="B232" s="17"/>
      <c r="C232" s="8"/>
      <c r="D232" s="18" t="s">
        <v>32</v>
      </c>
      <c r="E232" s="9"/>
      <c r="F232" s="53" t="s">
        <v>167</v>
      </c>
      <c r="G232" s="53" t="s">
        <v>517</v>
      </c>
      <c r="H232" s="53" t="s">
        <v>518</v>
      </c>
      <c r="I232" s="53" t="s">
        <v>519</v>
      </c>
      <c r="J232" s="53" t="s">
        <v>520</v>
      </c>
      <c r="K232" s="45"/>
      <c r="L232" s="53">
        <v>87.84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74" t="s">
        <v>4</v>
      </c>
      <c r="D233" s="75"/>
      <c r="E233" s="30"/>
      <c r="F233" s="31">
        <f>F222+F232</f>
        <v>1245</v>
      </c>
      <c r="G233" s="31">
        <f t="shared" ref="G233:J233" si="34">G222+G232</f>
        <v>49.674999999999997</v>
      </c>
      <c r="H233" s="31">
        <f t="shared" si="34"/>
        <v>53.557000000000002</v>
      </c>
      <c r="I233" s="31">
        <f t="shared" si="34"/>
        <v>173.977</v>
      </c>
      <c r="J233" s="31">
        <f t="shared" si="34"/>
        <v>1376.616</v>
      </c>
      <c r="K233" s="47"/>
      <c r="L233" s="39">
        <f t="shared" ref="L233" si="35">SUM(L222:L232)</f>
        <v>175.68</v>
      </c>
    </row>
    <row r="234" spans="1:12" ht="14.4" x14ac:dyDescent="0.3">
      <c r="A234" s="20">
        <v>3</v>
      </c>
      <c r="B234" s="21">
        <v>3</v>
      </c>
      <c r="C234" s="22" t="s">
        <v>19</v>
      </c>
      <c r="D234" s="5" t="s">
        <v>20</v>
      </c>
      <c r="E234" s="36" t="s">
        <v>521</v>
      </c>
      <c r="F234" s="37" t="s">
        <v>524</v>
      </c>
      <c r="G234" s="37" t="s">
        <v>525</v>
      </c>
      <c r="H234" s="37" t="s">
        <v>526</v>
      </c>
      <c r="I234" s="37" t="s">
        <v>527</v>
      </c>
      <c r="J234" s="37" t="s">
        <v>528</v>
      </c>
      <c r="K234" s="43" t="s">
        <v>523</v>
      </c>
      <c r="L234" s="49"/>
    </row>
    <row r="235" spans="1:12" ht="15.75" customHeight="1" x14ac:dyDescent="0.3">
      <c r="A235" s="23"/>
      <c r="B235" s="15"/>
      <c r="C235" s="11"/>
      <c r="D235" s="6"/>
      <c r="E235" s="63"/>
      <c r="F235" s="39"/>
      <c r="G235" s="39"/>
      <c r="H235" s="39"/>
      <c r="I235" s="39"/>
      <c r="J235" s="39"/>
      <c r="K235" s="63"/>
      <c r="L235" s="50"/>
    </row>
    <row r="236" spans="1:12" ht="15.75" customHeight="1" x14ac:dyDescent="0.3">
      <c r="A236" s="23"/>
      <c r="B236" s="15"/>
      <c r="C236" s="11"/>
      <c r="D236" s="7" t="s">
        <v>21</v>
      </c>
      <c r="E236" s="38" t="s">
        <v>522</v>
      </c>
      <c r="F236" s="39" t="s">
        <v>124</v>
      </c>
      <c r="G236" s="39" t="s">
        <v>125</v>
      </c>
      <c r="H236" s="39" t="s">
        <v>126</v>
      </c>
      <c r="I236" s="39" t="s">
        <v>127</v>
      </c>
      <c r="J236" s="39" t="s">
        <v>128</v>
      </c>
      <c r="K236" s="44" t="s">
        <v>386</v>
      </c>
      <c r="L236" s="50"/>
    </row>
    <row r="237" spans="1:12" ht="15.75" customHeight="1" x14ac:dyDescent="0.3">
      <c r="A237" s="23"/>
      <c r="B237" s="15"/>
      <c r="C237" s="11"/>
      <c r="D237" s="7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/>
      <c r="L237" s="50"/>
    </row>
    <row r="238" spans="1:12" ht="15.75" customHeight="1" x14ac:dyDescent="0.3">
      <c r="A238" s="23"/>
      <c r="B238" s="15"/>
      <c r="C238" s="11"/>
      <c r="D238" s="7" t="s">
        <v>23</v>
      </c>
      <c r="E238" s="38" t="s">
        <v>1110</v>
      </c>
      <c r="F238" s="39">
        <v>125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/>
      <c r="L238" s="50"/>
    </row>
    <row r="239" spans="1:12" ht="15.75" customHeight="1" x14ac:dyDescent="0.3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4"/>
      <c r="L239" s="50"/>
    </row>
    <row r="240" spans="1:12" ht="15.75" customHeight="1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4"/>
      <c r="L240" s="50"/>
    </row>
    <row r="241" spans="1:12" ht="15.75" customHeight="1" x14ac:dyDescent="0.3">
      <c r="A241" s="24"/>
      <c r="B241" s="17"/>
      <c r="C241" s="8"/>
      <c r="D241" s="18" t="s">
        <v>32</v>
      </c>
      <c r="E241" s="9"/>
      <c r="F241" s="53" t="s">
        <v>252</v>
      </c>
      <c r="G241" s="53" t="s">
        <v>533</v>
      </c>
      <c r="H241" s="53" t="s">
        <v>534</v>
      </c>
      <c r="I241" s="53" t="s">
        <v>535</v>
      </c>
      <c r="J241" s="53" t="s">
        <v>536</v>
      </c>
      <c r="K241" s="45"/>
      <c r="L241" s="51">
        <v>87.84</v>
      </c>
    </row>
    <row r="242" spans="1:12" ht="15.75" customHeight="1" x14ac:dyDescent="0.3">
      <c r="A242" s="25">
        <f>A234</f>
        <v>3</v>
      </c>
      <c r="B242" s="13">
        <v>3</v>
      </c>
      <c r="C242" s="10" t="s">
        <v>24</v>
      </c>
      <c r="D242" s="7" t="s">
        <v>25</v>
      </c>
      <c r="E242" s="38" t="s">
        <v>200</v>
      </c>
      <c r="F242" s="39" t="s">
        <v>72</v>
      </c>
      <c r="G242" s="39" t="s">
        <v>205</v>
      </c>
      <c r="H242" s="39" t="s">
        <v>206</v>
      </c>
      <c r="I242" s="39" t="s">
        <v>207</v>
      </c>
      <c r="J242" s="39" t="s">
        <v>208</v>
      </c>
      <c r="K242" s="44" t="s">
        <v>227</v>
      </c>
      <c r="L242" s="50"/>
    </row>
    <row r="243" spans="1:12" ht="15.75" customHeight="1" x14ac:dyDescent="0.3">
      <c r="A243" s="23"/>
      <c r="B243" s="15"/>
      <c r="C243" s="11"/>
      <c r="D243" s="7" t="s">
        <v>26</v>
      </c>
      <c r="E243" s="38" t="s">
        <v>368</v>
      </c>
      <c r="F243" s="39" t="s">
        <v>77</v>
      </c>
      <c r="G243" s="39" t="s">
        <v>372</v>
      </c>
      <c r="H243" s="39" t="s">
        <v>373</v>
      </c>
      <c r="I243" s="39" t="s">
        <v>374</v>
      </c>
      <c r="J243" s="39" t="s">
        <v>375</v>
      </c>
      <c r="K243" s="44" t="s">
        <v>370</v>
      </c>
      <c r="L243" s="50"/>
    </row>
    <row r="244" spans="1:12" ht="15.75" customHeight="1" x14ac:dyDescent="0.3">
      <c r="A244" s="23"/>
      <c r="B244" s="15"/>
      <c r="C244" s="11"/>
      <c r="D244" s="7" t="s">
        <v>27</v>
      </c>
      <c r="E244" s="38" t="s">
        <v>202</v>
      </c>
      <c r="F244" s="39" t="s">
        <v>82</v>
      </c>
      <c r="G244" s="39" t="s">
        <v>212</v>
      </c>
      <c r="H244" s="39" t="s">
        <v>213</v>
      </c>
      <c r="I244" s="39" t="s">
        <v>214</v>
      </c>
      <c r="J244" s="39" t="s">
        <v>215</v>
      </c>
      <c r="K244" s="44" t="s">
        <v>229</v>
      </c>
      <c r="L244" s="50"/>
    </row>
    <row r="245" spans="1:12" ht="15.75" customHeight="1" x14ac:dyDescent="0.3">
      <c r="A245" s="23"/>
      <c r="B245" s="15"/>
      <c r="C245" s="11"/>
      <c r="D245" s="7" t="s">
        <v>28</v>
      </c>
      <c r="E245" s="38" t="s">
        <v>203</v>
      </c>
      <c r="F245" s="39" t="s">
        <v>40</v>
      </c>
      <c r="G245" s="39" t="s">
        <v>216</v>
      </c>
      <c r="H245" s="39" t="s">
        <v>217</v>
      </c>
      <c r="I245" s="39" t="s">
        <v>218</v>
      </c>
      <c r="J245" s="39" t="s">
        <v>219</v>
      </c>
      <c r="K245" s="44" t="s">
        <v>230</v>
      </c>
      <c r="L245" s="50"/>
    </row>
    <row r="246" spans="1:12" ht="15.75" customHeight="1" x14ac:dyDescent="0.3">
      <c r="A246" s="23"/>
      <c r="B246" s="15"/>
      <c r="C246" s="11"/>
      <c r="D246" s="7" t="s">
        <v>29</v>
      </c>
      <c r="E246" s="38" t="s">
        <v>204</v>
      </c>
      <c r="F246" s="39" t="s">
        <v>77</v>
      </c>
      <c r="G246" s="39" t="s">
        <v>220</v>
      </c>
      <c r="H246" s="39" t="s">
        <v>220</v>
      </c>
      <c r="I246" s="39" t="s">
        <v>221</v>
      </c>
      <c r="J246" s="39" t="s">
        <v>222</v>
      </c>
      <c r="K246" s="44" t="s">
        <v>231</v>
      </c>
      <c r="L246" s="50"/>
    </row>
    <row r="247" spans="1:12" ht="15.75" customHeight="1" x14ac:dyDescent="0.3">
      <c r="A247" s="23"/>
      <c r="B247" s="15"/>
      <c r="C247" s="11"/>
      <c r="D247" s="7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/>
      <c r="L247" s="50"/>
    </row>
    <row r="248" spans="1:12" ht="15.75" customHeight="1" x14ac:dyDescent="0.3">
      <c r="A248" s="23"/>
      <c r="B248" s="15"/>
      <c r="C248" s="11"/>
      <c r="D248" s="7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ht="15.75" customHeight="1" x14ac:dyDescent="0.3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4"/>
      <c r="L249" s="50"/>
    </row>
    <row r="250" spans="1:12" ht="15.75" customHeight="1" x14ac:dyDescent="0.3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4"/>
      <c r="L250" s="50"/>
    </row>
    <row r="251" spans="1:12" ht="15.75" customHeight="1" x14ac:dyDescent="0.3">
      <c r="A251" s="24"/>
      <c r="B251" s="17"/>
      <c r="C251" s="8"/>
      <c r="D251" s="18" t="s">
        <v>32</v>
      </c>
      <c r="E251" s="9"/>
      <c r="F251" s="19" t="s">
        <v>167</v>
      </c>
      <c r="G251" s="19" t="s">
        <v>537</v>
      </c>
      <c r="H251" s="19" t="s">
        <v>538</v>
      </c>
      <c r="I251" s="19" t="s">
        <v>539</v>
      </c>
      <c r="J251" s="19" t="s">
        <v>540</v>
      </c>
      <c r="K251" s="45"/>
      <c r="L251" s="53">
        <v>87.84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74" t="s">
        <v>4</v>
      </c>
      <c r="D252" s="75"/>
      <c r="E252" s="30"/>
      <c r="F252" s="31">
        <v>1250</v>
      </c>
      <c r="G252" s="56" t="s">
        <v>541</v>
      </c>
      <c r="H252" s="56" t="s">
        <v>542</v>
      </c>
      <c r="I252" s="56" t="s">
        <v>543</v>
      </c>
      <c r="J252" s="56" t="s">
        <v>544</v>
      </c>
      <c r="K252" s="47"/>
      <c r="L252" s="39">
        <f t="shared" ref="L252" si="36">SUM(L241:L251)</f>
        <v>175.68</v>
      </c>
    </row>
    <row r="253" spans="1:12" ht="15.75" customHeight="1" x14ac:dyDescent="0.3">
      <c r="A253" s="20">
        <v>3</v>
      </c>
      <c r="B253" s="21">
        <v>4</v>
      </c>
      <c r="C253" s="22" t="s">
        <v>19</v>
      </c>
      <c r="D253" s="5" t="s">
        <v>25</v>
      </c>
      <c r="E253" s="36" t="s">
        <v>142</v>
      </c>
      <c r="F253" s="37" t="s">
        <v>72</v>
      </c>
      <c r="G253" s="37" t="s">
        <v>147</v>
      </c>
      <c r="H253" s="37" t="s">
        <v>148</v>
      </c>
      <c r="I253" s="37" t="s">
        <v>149</v>
      </c>
      <c r="J253" s="37" t="s">
        <v>150</v>
      </c>
      <c r="K253" s="43" t="s">
        <v>172</v>
      </c>
      <c r="L253" s="49"/>
    </row>
    <row r="254" spans="1:12" ht="28.5" customHeight="1" x14ac:dyDescent="0.3">
      <c r="A254" s="23"/>
      <c r="B254" s="15"/>
      <c r="C254" s="11"/>
      <c r="D254" s="6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ht="15.75" customHeight="1" x14ac:dyDescent="0.3">
      <c r="A255" s="23"/>
      <c r="B255" s="15"/>
      <c r="C255" s="11"/>
      <c r="D255" s="7" t="s">
        <v>417</v>
      </c>
      <c r="E255" s="38" t="s">
        <v>234</v>
      </c>
      <c r="F255" s="39" t="s">
        <v>40</v>
      </c>
      <c r="G255" s="39" t="s">
        <v>244</v>
      </c>
      <c r="H255" s="39" t="s">
        <v>245</v>
      </c>
      <c r="I255" s="39" t="s">
        <v>246</v>
      </c>
      <c r="J255" s="39" t="s">
        <v>247</v>
      </c>
      <c r="K255" s="44" t="s">
        <v>259</v>
      </c>
      <c r="L255" s="50"/>
    </row>
    <row r="256" spans="1:12" ht="15.75" customHeight="1" x14ac:dyDescent="0.3">
      <c r="A256" s="23"/>
      <c r="B256" s="15"/>
      <c r="C256" s="11"/>
      <c r="D256" s="7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ht="15.75" customHeight="1" x14ac:dyDescent="0.3">
      <c r="A257" s="23"/>
      <c r="B257" s="15"/>
      <c r="C257" s="11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/>
      <c r="L257" s="50"/>
    </row>
    <row r="258" spans="1:12" ht="15.75" customHeight="1" x14ac:dyDescent="0.3">
      <c r="A258" s="23"/>
      <c r="B258" s="15"/>
      <c r="C258" s="11"/>
      <c r="D258" s="7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ht="15.75" customHeight="1" x14ac:dyDescent="0.3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4"/>
      <c r="L259" s="50"/>
    </row>
    <row r="260" spans="1:12" ht="15.75" customHeight="1" x14ac:dyDescent="0.3">
      <c r="A260" s="24"/>
      <c r="B260" s="17"/>
      <c r="C260" s="8"/>
      <c r="D260" s="18" t="s">
        <v>32</v>
      </c>
      <c r="E260" s="9"/>
      <c r="F260" s="53" t="s">
        <v>328</v>
      </c>
      <c r="G260" s="53" t="s">
        <v>546</v>
      </c>
      <c r="H260" s="53" t="s">
        <v>547</v>
      </c>
      <c r="I260" s="53" t="s">
        <v>548</v>
      </c>
      <c r="J260" s="53" t="s">
        <v>549</v>
      </c>
      <c r="K260" s="45"/>
      <c r="L260" s="51">
        <v>87.84</v>
      </c>
    </row>
    <row r="261" spans="1:12" ht="15.75" customHeight="1" x14ac:dyDescent="0.3">
      <c r="A261" s="25">
        <f>A253</f>
        <v>3</v>
      </c>
      <c r="B261" s="13">
        <v>4</v>
      </c>
      <c r="C261" s="10" t="s">
        <v>24</v>
      </c>
      <c r="D261" s="7" t="s">
        <v>25</v>
      </c>
      <c r="E261" s="38" t="s">
        <v>261</v>
      </c>
      <c r="F261" s="39" t="s">
        <v>72</v>
      </c>
      <c r="G261" s="39" t="s">
        <v>265</v>
      </c>
      <c r="H261" s="39" t="s">
        <v>266</v>
      </c>
      <c r="I261" s="39" t="s">
        <v>267</v>
      </c>
      <c r="J261" s="39" t="s">
        <v>268</v>
      </c>
      <c r="K261" s="44" t="s">
        <v>286</v>
      </c>
      <c r="L261" s="50"/>
    </row>
    <row r="262" spans="1:12" ht="15.75" customHeight="1" x14ac:dyDescent="0.3">
      <c r="A262" s="23"/>
      <c r="B262" s="15"/>
      <c r="C262" s="11"/>
      <c r="D262" s="7" t="s">
        <v>26</v>
      </c>
      <c r="E262" s="38" t="s">
        <v>342</v>
      </c>
      <c r="F262" s="39" t="s">
        <v>77</v>
      </c>
      <c r="G262" s="39" t="s">
        <v>344</v>
      </c>
      <c r="H262" s="39" t="s">
        <v>345</v>
      </c>
      <c r="I262" s="39" t="s">
        <v>346</v>
      </c>
      <c r="J262" s="39" t="s">
        <v>347</v>
      </c>
      <c r="K262" s="44" t="s">
        <v>353</v>
      </c>
      <c r="L262" s="50"/>
    </row>
    <row r="263" spans="1:12" ht="15.75" customHeight="1" x14ac:dyDescent="0.3">
      <c r="A263" s="23"/>
      <c r="B263" s="15"/>
      <c r="C263" s="11"/>
      <c r="D263" s="7" t="s">
        <v>27</v>
      </c>
      <c r="E263" s="38" t="s">
        <v>550</v>
      </c>
      <c r="F263" s="39" t="s">
        <v>82</v>
      </c>
      <c r="G263" s="39" t="s">
        <v>554</v>
      </c>
      <c r="H263" s="39" t="s">
        <v>555</v>
      </c>
      <c r="I263" s="39" t="s">
        <v>556</v>
      </c>
      <c r="J263" s="39" t="s">
        <v>557</v>
      </c>
      <c r="K263" s="44" t="s">
        <v>552</v>
      </c>
      <c r="L263" s="50"/>
    </row>
    <row r="264" spans="1:12" ht="15.75" customHeight="1" x14ac:dyDescent="0.3">
      <c r="A264" s="23"/>
      <c r="B264" s="15"/>
      <c r="C264" s="11"/>
      <c r="D264" s="7" t="s">
        <v>28</v>
      </c>
      <c r="E264" s="38" t="s">
        <v>551</v>
      </c>
      <c r="F264" s="39" t="s">
        <v>40</v>
      </c>
      <c r="G264" s="39" t="s">
        <v>558</v>
      </c>
      <c r="H264" s="39" t="s">
        <v>559</v>
      </c>
      <c r="I264" s="39" t="s">
        <v>560</v>
      </c>
      <c r="J264" s="39" t="s">
        <v>561</v>
      </c>
      <c r="K264" s="44" t="s">
        <v>553</v>
      </c>
      <c r="L264" s="50"/>
    </row>
    <row r="265" spans="1:12" ht="15.75" customHeight="1" x14ac:dyDescent="0.3">
      <c r="A265" s="23"/>
      <c r="B265" s="15"/>
      <c r="C265" s="11"/>
      <c r="D265" s="7" t="s">
        <v>29</v>
      </c>
      <c r="E265" s="38" t="s">
        <v>264</v>
      </c>
      <c r="F265" s="39" t="s">
        <v>77</v>
      </c>
      <c r="G265" s="39" t="s">
        <v>277</v>
      </c>
      <c r="H265" s="39" t="s">
        <v>278</v>
      </c>
      <c r="I265" s="39" t="s">
        <v>279</v>
      </c>
      <c r="J265" s="39" t="s">
        <v>280</v>
      </c>
      <c r="K265" s="44" t="s">
        <v>289</v>
      </c>
      <c r="L265" s="50"/>
    </row>
    <row r="266" spans="1:12" ht="15.75" customHeight="1" x14ac:dyDescent="0.3">
      <c r="A266" s="23"/>
      <c r="B266" s="15"/>
      <c r="C266" s="11"/>
      <c r="D266" s="7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/>
      <c r="L266" s="50"/>
    </row>
    <row r="267" spans="1:12" ht="15.75" customHeight="1" x14ac:dyDescent="0.3">
      <c r="A267" s="23"/>
      <c r="B267" s="15"/>
      <c r="C267" s="11"/>
      <c r="D267" s="7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ht="15.75" customHeight="1" x14ac:dyDescent="0.3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4"/>
      <c r="L268" s="50"/>
    </row>
    <row r="269" spans="1:12" ht="15.75" customHeight="1" x14ac:dyDescent="0.3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4"/>
      <c r="L269" s="50"/>
    </row>
    <row r="270" spans="1:12" ht="15.75" customHeight="1" x14ac:dyDescent="0.3">
      <c r="A270" s="24"/>
      <c r="B270" s="17"/>
      <c r="C270" s="8"/>
      <c r="D270" s="18" t="s">
        <v>32</v>
      </c>
      <c r="E270" s="9"/>
      <c r="F270" s="53">
        <v>740</v>
      </c>
      <c r="G270" s="53" t="s">
        <v>562</v>
      </c>
      <c r="H270" s="53" t="s">
        <v>563</v>
      </c>
      <c r="I270" s="53" t="s">
        <v>564</v>
      </c>
      <c r="J270" s="53" t="s">
        <v>565</v>
      </c>
      <c r="K270" s="45"/>
      <c r="L270" s="53">
        <v>87.84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74" t="s">
        <v>4</v>
      </c>
      <c r="D271" s="75"/>
      <c r="E271" s="30"/>
      <c r="F271" s="56">
        <v>1240</v>
      </c>
      <c r="G271" s="56" t="s">
        <v>566</v>
      </c>
      <c r="H271" s="56" t="s">
        <v>567</v>
      </c>
      <c r="I271" s="56" t="s">
        <v>568</v>
      </c>
      <c r="J271" s="56" t="s">
        <v>569</v>
      </c>
      <c r="K271" s="47"/>
      <c r="L271" s="39">
        <f t="shared" ref="L271" si="37">SUM(L260:L270)</f>
        <v>175.68</v>
      </c>
    </row>
    <row r="272" spans="1:12" ht="15.75" customHeight="1" x14ac:dyDescent="0.3">
      <c r="A272" s="20">
        <v>3</v>
      </c>
      <c r="B272" s="21">
        <v>5</v>
      </c>
      <c r="C272" s="22" t="s">
        <v>19</v>
      </c>
      <c r="D272" s="5" t="s">
        <v>20</v>
      </c>
      <c r="E272" s="36" t="s">
        <v>570</v>
      </c>
      <c r="F272" s="37" t="s">
        <v>40</v>
      </c>
      <c r="G272" s="37" t="s">
        <v>572</v>
      </c>
      <c r="H272" s="37" t="s">
        <v>573</v>
      </c>
      <c r="I272" s="37" t="s">
        <v>574</v>
      </c>
      <c r="J272" s="37" t="s">
        <v>575</v>
      </c>
      <c r="K272" s="43" t="s">
        <v>571</v>
      </c>
      <c r="L272" s="49"/>
    </row>
    <row r="273" spans="1:12" ht="15.75" customHeight="1" x14ac:dyDescent="0.3">
      <c r="A273" s="23"/>
      <c r="B273" s="15"/>
      <c r="C273" s="11"/>
      <c r="D273" s="6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ht="15.75" customHeight="1" x14ac:dyDescent="0.3">
      <c r="A274" s="23"/>
      <c r="B274" s="15"/>
      <c r="C274" s="11"/>
      <c r="D274" s="7" t="s">
        <v>21</v>
      </c>
      <c r="E274" s="38" t="s">
        <v>295</v>
      </c>
      <c r="F274" s="39" t="s">
        <v>77</v>
      </c>
      <c r="G274" s="39" t="s">
        <v>163</v>
      </c>
      <c r="H274" s="39" t="s">
        <v>164</v>
      </c>
      <c r="I274" s="39" t="s">
        <v>165</v>
      </c>
      <c r="J274" s="39" t="s">
        <v>166</v>
      </c>
      <c r="K274" s="44">
        <v>1666</v>
      </c>
      <c r="L274" s="50"/>
    </row>
    <row r="275" spans="1:12" ht="15.75" customHeight="1" x14ac:dyDescent="0.3">
      <c r="A275" s="23"/>
      <c r="B275" s="15"/>
      <c r="C275" s="11"/>
      <c r="D275" s="7" t="s">
        <v>22</v>
      </c>
      <c r="E275" s="38" t="s">
        <v>118</v>
      </c>
      <c r="F275" s="39" t="s">
        <v>124</v>
      </c>
      <c r="G275" s="39" t="s">
        <v>125</v>
      </c>
      <c r="H275" s="39" t="s">
        <v>126</v>
      </c>
      <c r="I275" s="39" t="s">
        <v>127</v>
      </c>
      <c r="J275" s="39" t="s">
        <v>128</v>
      </c>
      <c r="K275" s="44"/>
      <c r="L275" s="50"/>
    </row>
    <row r="276" spans="1:12" ht="15.75" customHeight="1" x14ac:dyDescent="0.3">
      <c r="A276" s="23"/>
      <c r="B276" s="15"/>
      <c r="C276" s="11"/>
      <c r="D276" s="7" t="s">
        <v>23</v>
      </c>
      <c r="E276" s="38" t="s">
        <v>1109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/>
      <c r="L276" s="50"/>
    </row>
    <row r="277" spans="1:12" ht="15.75" customHeight="1" x14ac:dyDescent="0.3">
      <c r="A277" s="23"/>
      <c r="B277" s="15"/>
      <c r="C277" s="11"/>
      <c r="D277" s="6"/>
      <c r="E277" s="63"/>
      <c r="F277" s="39"/>
      <c r="G277" s="39"/>
      <c r="H277" s="39"/>
      <c r="I277" s="39"/>
      <c r="J277" s="39"/>
      <c r="K277" s="44"/>
      <c r="L277" s="50"/>
    </row>
    <row r="278" spans="1:12" ht="15.75" customHeight="1" x14ac:dyDescent="0.3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4"/>
      <c r="L278" s="50"/>
    </row>
    <row r="279" spans="1:12" ht="15.75" customHeight="1" x14ac:dyDescent="0.3">
      <c r="A279" s="24"/>
      <c r="B279" s="17"/>
      <c r="C279" s="8"/>
      <c r="D279" s="18" t="s">
        <v>32</v>
      </c>
      <c r="E279" s="9"/>
      <c r="F279" s="53" t="s">
        <v>328</v>
      </c>
      <c r="G279" s="53" t="s">
        <v>576</v>
      </c>
      <c r="H279" s="53" t="s">
        <v>577</v>
      </c>
      <c r="I279" s="53" t="s">
        <v>578</v>
      </c>
      <c r="J279" s="53" t="s">
        <v>579</v>
      </c>
      <c r="K279" s="45"/>
      <c r="L279" s="51">
        <v>87.84</v>
      </c>
    </row>
    <row r="280" spans="1:12" ht="15.75" customHeight="1" x14ac:dyDescent="0.3">
      <c r="A280" s="25">
        <f>A272</f>
        <v>3</v>
      </c>
      <c r="B280" s="13">
        <v>5</v>
      </c>
      <c r="C280" s="10" t="s">
        <v>24</v>
      </c>
      <c r="D280" s="7" t="s">
        <v>25</v>
      </c>
      <c r="E280" s="38" t="s">
        <v>115</v>
      </c>
      <c r="F280" s="39" t="s">
        <v>72</v>
      </c>
      <c r="G280" s="39" t="s">
        <v>130</v>
      </c>
      <c r="H280" s="39" t="s">
        <v>131</v>
      </c>
      <c r="I280" s="39" t="s">
        <v>132</v>
      </c>
      <c r="J280" s="39" t="s">
        <v>133</v>
      </c>
      <c r="K280" s="44" t="s">
        <v>352</v>
      </c>
      <c r="L280" s="50"/>
    </row>
    <row r="281" spans="1:12" ht="15.75" customHeight="1" x14ac:dyDescent="0.3">
      <c r="A281" s="23"/>
      <c r="B281" s="15"/>
      <c r="C281" s="11"/>
      <c r="D281" s="7" t="s">
        <v>26</v>
      </c>
      <c r="E281" s="38" t="s">
        <v>580</v>
      </c>
      <c r="F281" s="39" t="s">
        <v>77</v>
      </c>
      <c r="G281" s="39" t="s">
        <v>582</v>
      </c>
      <c r="H281" s="39" t="s">
        <v>583</v>
      </c>
      <c r="I281" s="39" t="s">
        <v>584</v>
      </c>
      <c r="J281" s="39" t="s">
        <v>585</v>
      </c>
      <c r="K281" s="44" t="s">
        <v>581</v>
      </c>
      <c r="L281" s="50"/>
    </row>
    <row r="282" spans="1:12" ht="15.75" customHeight="1" x14ac:dyDescent="0.3">
      <c r="A282" s="23"/>
      <c r="B282" s="15"/>
      <c r="C282" s="11"/>
      <c r="D282" s="7" t="s">
        <v>27</v>
      </c>
      <c r="E282" s="38" t="s">
        <v>302</v>
      </c>
      <c r="F282" s="39" t="s">
        <v>82</v>
      </c>
      <c r="G282" s="39" t="s">
        <v>309</v>
      </c>
      <c r="H282" s="39" t="s">
        <v>310</v>
      </c>
      <c r="I282" s="39" t="s">
        <v>311</v>
      </c>
      <c r="J282" s="39" t="s">
        <v>312</v>
      </c>
      <c r="K282" s="44" t="s">
        <v>321</v>
      </c>
      <c r="L282" s="50"/>
    </row>
    <row r="283" spans="1:12" ht="15.75" customHeight="1" x14ac:dyDescent="0.3">
      <c r="A283" s="23"/>
      <c r="B283" s="15"/>
      <c r="C283" s="11"/>
      <c r="D283" s="7" t="s">
        <v>28</v>
      </c>
      <c r="E283" s="38" t="s">
        <v>303</v>
      </c>
      <c r="F283" s="39" t="s">
        <v>40</v>
      </c>
      <c r="G283" s="39" t="s">
        <v>313</v>
      </c>
      <c r="H283" s="39" t="s">
        <v>314</v>
      </c>
      <c r="I283" s="39" t="s">
        <v>315</v>
      </c>
      <c r="J283" s="39" t="s">
        <v>316</v>
      </c>
      <c r="K283" s="44" t="s">
        <v>322</v>
      </c>
      <c r="L283" s="50"/>
    </row>
    <row r="284" spans="1:12" ht="15.75" customHeight="1" x14ac:dyDescent="0.3">
      <c r="A284" s="23"/>
      <c r="B284" s="15"/>
      <c r="C284" s="11"/>
      <c r="D284" s="7" t="s">
        <v>29</v>
      </c>
      <c r="E284" s="38" t="s">
        <v>304</v>
      </c>
      <c r="F284" s="39" t="s">
        <v>77</v>
      </c>
      <c r="G284" s="39" t="s">
        <v>317</v>
      </c>
      <c r="H284" s="39" t="s">
        <v>317</v>
      </c>
      <c r="I284" s="39" t="s">
        <v>318</v>
      </c>
      <c r="J284" s="39" t="s">
        <v>319</v>
      </c>
      <c r="K284" s="44" t="s">
        <v>323</v>
      </c>
      <c r="L284" s="50"/>
    </row>
    <row r="285" spans="1:12" ht="15.75" customHeight="1" x14ac:dyDescent="0.3">
      <c r="A285" s="23"/>
      <c r="B285" s="15"/>
      <c r="C285" s="11"/>
      <c r="D285" s="7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/>
      <c r="L285" s="50"/>
    </row>
    <row r="286" spans="1:12" ht="15.75" customHeight="1" x14ac:dyDescent="0.3">
      <c r="A286" s="23"/>
      <c r="B286" s="15"/>
      <c r="C286" s="11"/>
      <c r="D286" s="7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ht="15.75" customHeight="1" x14ac:dyDescent="0.3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4"/>
      <c r="L287" s="50"/>
    </row>
    <row r="288" spans="1:12" ht="15.75" customHeight="1" x14ac:dyDescent="0.3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4"/>
      <c r="L288" s="50"/>
    </row>
    <row r="289" spans="1:12" ht="15.75" customHeight="1" x14ac:dyDescent="0.3">
      <c r="A289" s="24"/>
      <c r="B289" s="17"/>
      <c r="C289" s="8"/>
      <c r="D289" s="18" t="s">
        <v>32</v>
      </c>
      <c r="E289" s="9"/>
      <c r="F289" s="53" t="s">
        <v>167</v>
      </c>
      <c r="G289" s="53" t="s">
        <v>586</v>
      </c>
      <c r="H289" s="53" t="s">
        <v>587</v>
      </c>
      <c r="I289" s="53" t="s">
        <v>588</v>
      </c>
      <c r="J289" s="53" t="s">
        <v>589</v>
      </c>
      <c r="K289" s="54"/>
      <c r="L289" s="53">
        <v>87.84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74" t="s">
        <v>4</v>
      </c>
      <c r="D290" s="75"/>
      <c r="E290" s="30"/>
      <c r="F290" s="56">
        <f>F279+F289</f>
        <v>1240</v>
      </c>
      <c r="G290" s="56">
        <f t="shared" ref="G290:J290" si="38">G279+G289</f>
        <v>44.769000000000005</v>
      </c>
      <c r="H290" s="56">
        <f t="shared" si="38"/>
        <v>54.302999999999997</v>
      </c>
      <c r="I290" s="56">
        <f>I279+I289</f>
        <v>178.94299999999998</v>
      </c>
      <c r="J290" s="56">
        <f t="shared" si="38"/>
        <v>1383.577</v>
      </c>
      <c r="K290" s="57"/>
      <c r="L290" s="39">
        <f t="shared" ref="L290" si="39">SUM(L279:L289)</f>
        <v>175.68</v>
      </c>
    </row>
    <row r="291" spans="1:12" ht="15.75" customHeight="1" x14ac:dyDescent="0.3">
      <c r="A291" s="20">
        <v>4</v>
      </c>
      <c r="B291" s="21">
        <v>1</v>
      </c>
      <c r="C291" s="22" t="s">
        <v>19</v>
      </c>
      <c r="D291" s="5" t="s">
        <v>20</v>
      </c>
      <c r="E291" s="36" t="s">
        <v>333</v>
      </c>
      <c r="F291" s="37" t="s">
        <v>40</v>
      </c>
      <c r="G291" s="37" t="s">
        <v>334</v>
      </c>
      <c r="H291" s="37" t="s">
        <v>335</v>
      </c>
      <c r="I291" s="37" t="s">
        <v>336</v>
      </c>
      <c r="J291" s="37" t="s">
        <v>337</v>
      </c>
      <c r="K291" s="37" t="s">
        <v>591</v>
      </c>
      <c r="L291" s="49"/>
    </row>
    <row r="292" spans="1:12" ht="15.75" customHeight="1" x14ac:dyDescent="0.3">
      <c r="A292" s="23"/>
      <c r="B292" s="15"/>
      <c r="C292" s="11"/>
      <c r="D292" s="6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ht="15.75" customHeight="1" x14ac:dyDescent="0.3">
      <c r="A293" s="23"/>
      <c r="B293" s="15"/>
      <c r="C293" s="11"/>
      <c r="D293" s="7" t="s">
        <v>21</v>
      </c>
      <c r="E293" s="38" t="s">
        <v>37</v>
      </c>
      <c r="F293" s="39" t="s">
        <v>50</v>
      </c>
      <c r="G293" s="39" t="s">
        <v>51</v>
      </c>
      <c r="H293" s="39" t="s">
        <v>52</v>
      </c>
      <c r="I293" s="39" t="s">
        <v>53</v>
      </c>
      <c r="J293" s="39" t="s">
        <v>54</v>
      </c>
      <c r="K293" s="39" t="s">
        <v>592</v>
      </c>
      <c r="L293" s="50"/>
    </row>
    <row r="294" spans="1:12" ht="15.75" customHeight="1" x14ac:dyDescent="0.3">
      <c r="A294" s="23"/>
      <c r="B294" s="15"/>
      <c r="C294" s="11"/>
      <c r="D294" s="7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ht="15.75" customHeight="1" x14ac:dyDescent="0.3">
      <c r="A295" s="23"/>
      <c r="B295" s="15"/>
      <c r="C295" s="11"/>
      <c r="D295" s="7" t="s">
        <v>23</v>
      </c>
      <c r="E295" s="38" t="s">
        <v>1109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/>
      <c r="L295" s="50"/>
    </row>
    <row r="296" spans="1:12" ht="15.75" customHeight="1" x14ac:dyDescent="0.3">
      <c r="A296" s="23"/>
      <c r="B296" s="15"/>
      <c r="C296" s="11"/>
      <c r="D296" s="6"/>
      <c r="E296" s="38"/>
      <c r="F296" s="39"/>
      <c r="G296" s="39"/>
      <c r="H296" s="39"/>
      <c r="I296" s="39"/>
      <c r="J296" s="39"/>
      <c r="K296" s="44"/>
      <c r="L296" s="50"/>
    </row>
    <row r="297" spans="1:12" ht="15.75" customHeight="1" x14ac:dyDescent="0.3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4"/>
      <c r="L297" s="50"/>
    </row>
    <row r="298" spans="1:12" ht="15.75" customHeight="1" x14ac:dyDescent="0.3">
      <c r="A298" s="24"/>
      <c r="B298" s="17"/>
      <c r="C298" s="8"/>
      <c r="D298" s="18" t="s">
        <v>32</v>
      </c>
      <c r="E298" s="9"/>
      <c r="F298" s="53" t="s">
        <v>60</v>
      </c>
      <c r="G298" s="53" t="s">
        <v>338</v>
      </c>
      <c r="H298" s="53" t="s">
        <v>339</v>
      </c>
      <c r="I298" s="53" t="s">
        <v>340</v>
      </c>
      <c r="J298" s="53" t="s">
        <v>341</v>
      </c>
      <c r="K298" s="45"/>
      <c r="L298" s="51">
        <v>87.84</v>
      </c>
    </row>
    <row r="299" spans="1:12" ht="15.75" customHeight="1" x14ac:dyDescent="0.3">
      <c r="A299" s="25">
        <f>A291</f>
        <v>4</v>
      </c>
      <c r="B299" s="13">
        <v>1</v>
      </c>
      <c r="C299" s="10" t="s">
        <v>24</v>
      </c>
      <c r="D299" s="7" t="s">
        <v>25</v>
      </c>
      <c r="E299" s="38" t="s">
        <v>200</v>
      </c>
      <c r="F299" s="39" t="s">
        <v>72</v>
      </c>
      <c r="G299" s="39" t="s">
        <v>205</v>
      </c>
      <c r="H299" s="39" t="s">
        <v>206</v>
      </c>
      <c r="I299" s="39" t="s">
        <v>207</v>
      </c>
      <c r="J299" s="39" t="s">
        <v>208</v>
      </c>
      <c r="K299" s="44" t="s">
        <v>227</v>
      </c>
      <c r="L299" s="50"/>
    </row>
    <row r="300" spans="1:12" ht="15.75" customHeight="1" x14ac:dyDescent="0.3">
      <c r="A300" s="23"/>
      <c r="B300" s="15"/>
      <c r="C300" s="11"/>
      <c r="D300" s="7" t="s">
        <v>26</v>
      </c>
      <c r="E300" s="38" t="s">
        <v>262</v>
      </c>
      <c r="F300" s="39" t="s">
        <v>77</v>
      </c>
      <c r="G300" s="39" t="s">
        <v>269</v>
      </c>
      <c r="H300" s="39" t="s">
        <v>270</v>
      </c>
      <c r="I300" s="39" t="s">
        <v>271</v>
      </c>
      <c r="J300" s="39" t="s">
        <v>272</v>
      </c>
      <c r="K300" s="44" t="s">
        <v>287</v>
      </c>
      <c r="L300" s="50"/>
    </row>
    <row r="301" spans="1:12" ht="15.75" customHeight="1" x14ac:dyDescent="0.3">
      <c r="A301" s="23"/>
      <c r="B301" s="15"/>
      <c r="C301" s="11"/>
      <c r="D301" s="7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ht="15.75" customHeight="1" x14ac:dyDescent="0.3">
      <c r="A302" s="23"/>
      <c r="B302" s="15"/>
      <c r="C302" s="11"/>
      <c r="D302" s="7" t="s">
        <v>28</v>
      </c>
      <c r="E302" s="38" t="s">
        <v>234</v>
      </c>
      <c r="F302" s="39" t="s">
        <v>40</v>
      </c>
      <c r="G302" s="39" t="s">
        <v>244</v>
      </c>
      <c r="H302" s="39" t="s">
        <v>245</v>
      </c>
      <c r="I302" s="39" t="s">
        <v>246</v>
      </c>
      <c r="J302" s="39" t="s">
        <v>247</v>
      </c>
      <c r="K302" s="44" t="s">
        <v>259</v>
      </c>
      <c r="L302" s="50"/>
    </row>
    <row r="303" spans="1:12" ht="15.75" customHeight="1" x14ac:dyDescent="0.3">
      <c r="A303" s="23"/>
      <c r="B303" s="15"/>
      <c r="C303" s="11"/>
      <c r="D303" s="7" t="s">
        <v>29</v>
      </c>
      <c r="E303" s="38" t="s">
        <v>69</v>
      </c>
      <c r="F303" s="39" t="s">
        <v>77</v>
      </c>
      <c r="G303" s="39" t="s">
        <v>91</v>
      </c>
      <c r="H303" s="39" t="s">
        <v>92</v>
      </c>
      <c r="I303" s="39" t="s">
        <v>93</v>
      </c>
      <c r="J303" s="39" t="s">
        <v>94</v>
      </c>
      <c r="K303" s="44" t="s">
        <v>104</v>
      </c>
      <c r="L303" s="50"/>
    </row>
    <row r="304" spans="1:12" ht="15.75" customHeight="1" x14ac:dyDescent="0.3">
      <c r="A304" s="23"/>
      <c r="B304" s="15"/>
      <c r="C304" s="11"/>
      <c r="D304" s="7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/>
      <c r="L304" s="50"/>
    </row>
    <row r="305" spans="1:12" ht="15.75" customHeight="1" x14ac:dyDescent="0.3">
      <c r="A305" s="23"/>
      <c r="B305" s="15"/>
      <c r="C305" s="11"/>
      <c r="D305" s="7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ht="15.75" customHeight="1" x14ac:dyDescent="0.3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4"/>
      <c r="L306" s="50"/>
    </row>
    <row r="307" spans="1:12" ht="15.75" customHeight="1" x14ac:dyDescent="0.3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4"/>
      <c r="L307" s="50"/>
    </row>
    <row r="308" spans="1:12" ht="15.75" customHeight="1" x14ac:dyDescent="0.3">
      <c r="A308" s="24"/>
      <c r="B308" s="17"/>
      <c r="C308" s="8"/>
      <c r="D308" s="18" t="s">
        <v>32</v>
      </c>
      <c r="E308" s="9"/>
      <c r="F308" s="53" t="s">
        <v>599</v>
      </c>
      <c r="G308" s="53" t="s">
        <v>600</v>
      </c>
      <c r="H308" s="53" t="s">
        <v>601</v>
      </c>
      <c r="I308" s="53" t="s">
        <v>602</v>
      </c>
      <c r="J308" s="53" t="s">
        <v>603</v>
      </c>
      <c r="K308" s="54"/>
      <c r="L308" s="53">
        <v>87.84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74" t="s">
        <v>4</v>
      </c>
      <c r="D309" s="75"/>
      <c r="E309" s="30"/>
      <c r="F309" s="56">
        <v>1255</v>
      </c>
      <c r="G309" s="56" t="s">
        <v>604</v>
      </c>
      <c r="H309" s="56" t="s">
        <v>605</v>
      </c>
      <c r="I309" s="56" t="s">
        <v>606</v>
      </c>
      <c r="J309" s="56" t="s">
        <v>607</v>
      </c>
      <c r="K309" s="57"/>
      <c r="L309" s="39">
        <f t="shared" ref="L309" si="40">SUM(L298:L308)</f>
        <v>175.68</v>
      </c>
    </row>
    <row r="310" spans="1:12" ht="15.75" customHeight="1" x14ac:dyDescent="0.3">
      <c r="A310" s="20">
        <v>4</v>
      </c>
      <c r="B310" s="21">
        <v>2</v>
      </c>
      <c r="C310" s="22" t="s">
        <v>19</v>
      </c>
      <c r="D310" s="5" t="s">
        <v>20</v>
      </c>
      <c r="E310" s="36" t="s">
        <v>608</v>
      </c>
      <c r="F310" s="37">
        <v>150</v>
      </c>
      <c r="G310" s="37" t="s">
        <v>610</v>
      </c>
      <c r="H310" s="37" t="s">
        <v>611</v>
      </c>
      <c r="I310" s="37" t="s">
        <v>612</v>
      </c>
      <c r="J310" s="37" t="s">
        <v>613</v>
      </c>
      <c r="K310" s="43" t="s">
        <v>609</v>
      </c>
      <c r="L310" s="49"/>
    </row>
    <row r="311" spans="1:12" ht="15.75" customHeight="1" x14ac:dyDescent="0.3">
      <c r="A311" s="23"/>
      <c r="B311" s="15"/>
      <c r="C311" s="11"/>
      <c r="D311" s="6" t="s">
        <v>28</v>
      </c>
      <c r="E311" s="38" t="s">
        <v>145</v>
      </c>
      <c r="F311" s="39" t="s">
        <v>40</v>
      </c>
      <c r="G311" s="39" t="s">
        <v>159</v>
      </c>
      <c r="H311" s="39" t="s">
        <v>160</v>
      </c>
      <c r="I311" s="39" t="s">
        <v>161</v>
      </c>
      <c r="J311" s="39" t="s">
        <v>162</v>
      </c>
      <c r="K311" s="44" t="s">
        <v>175</v>
      </c>
      <c r="L311" s="50"/>
    </row>
    <row r="312" spans="1:12" ht="15.75" customHeight="1" x14ac:dyDescent="0.3">
      <c r="A312" s="23"/>
      <c r="B312" s="15"/>
      <c r="C312" s="11"/>
      <c r="D312" s="7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ht="15.75" customHeight="1" x14ac:dyDescent="0.3">
      <c r="A313" s="23"/>
      <c r="B313" s="15"/>
      <c r="C313" s="11"/>
      <c r="D313" s="7" t="s">
        <v>22</v>
      </c>
      <c r="E313" s="38" t="s">
        <v>191</v>
      </c>
      <c r="F313" s="39" t="s">
        <v>192</v>
      </c>
      <c r="G313" s="39" t="s">
        <v>193</v>
      </c>
      <c r="H313" s="39" t="s">
        <v>57</v>
      </c>
      <c r="I313" s="39" t="s">
        <v>194</v>
      </c>
      <c r="J313" s="39" t="s">
        <v>195</v>
      </c>
      <c r="K313" s="44" t="s">
        <v>106</v>
      </c>
      <c r="L313" s="50"/>
    </row>
    <row r="314" spans="1:12" ht="15.75" customHeight="1" x14ac:dyDescent="0.3">
      <c r="A314" s="23"/>
      <c r="B314" s="15"/>
      <c r="C314" s="11"/>
      <c r="D314" s="7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ht="15.75" customHeight="1" x14ac:dyDescent="0.3">
      <c r="A315" s="23"/>
      <c r="B315" s="15"/>
      <c r="C315" s="11"/>
      <c r="D315" s="6"/>
      <c r="E315" s="38"/>
      <c r="F315" s="39"/>
      <c r="G315" s="39"/>
      <c r="H315" s="39"/>
      <c r="I315" s="39"/>
      <c r="J315" s="39"/>
      <c r="K315" s="44"/>
      <c r="L315" s="50"/>
    </row>
    <row r="316" spans="1:12" ht="15.75" customHeight="1" x14ac:dyDescent="0.3">
      <c r="A316" s="23"/>
      <c r="B316" s="15"/>
      <c r="C316" s="11"/>
      <c r="D316" s="6"/>
      <c r="E316" s="38"/>
      <c r="F316" s="39"/>
      <c r="G316" s="39"/>
      <c r="H316" s="39"/>
      <c r="I316" s="39"/>
      <c r="J316" s="39"/>
      <c r="K316" s="44"/>
      <c r="L316" s="50"/>
    </row>
    <row r="317" spans="1:12" ht="15.75" customHeight="1" x14ac:dyDescent="0.3">
      <c r="A317" s="24"/>
      <c r="B317" s="17"/>
      <c r="C317" s="8"/>
      <c r="D317" s="59" t="s">
        <v>32</v>
      </c>
      <c r="E317" s="60"/>
      <c r="F317" s="53" t="s">
        <v>60</v>
      </c>
      <c r="G317" s="53" t="s">
        <v>614</v>
      </c>
      <c r="H317" s="53" t="s">
        <v>615</v>
      </c>
      <c r="I317" s="53" t="s">
        <v>616</v>
      </c>
      <c r="J317" s="53" t="s">
        <v>617</v>
      </c>
      <c r="K317" s="54"/>
      <c r="L317" s="51">
        <v>87.84</v>
      </c>
    </row>
    <row r="318" spans="1:12" ht="15.75" customHeight="1" x14ac:dyDescent="0.3">
      <c r="A318" s="25">
        <f>A310</f>
        <v>4</v>
      </c>
      <c r="B318" s="13">
        <v>2</v>
      </c>
      <c r="C318" s="10" t="s">
        <v>24</v>
      </c>
      <c r="D318" s="7" t="s">
        <v>25</v>
      </c>
      <c r="E318" s="38" t="s">
        <v>418</v>
      </c>
      <c r="F318" s="39" t="s">
        <v>72</v>
      </c>
      <c r="G318" s="39" t="s">
        <v>424</v>
      </c>
      <c r="H318" s="39" t="s">
        <v>425</v>
      </c>
      <c r="I318" s="39" t="s">
        <v>426</v>
      </c>
      <c r="J318" s="39" t="s">
        <v>427</v>
      </c>
      <c r="K318" s="44" t="s">
        <v>421</v>
      </c>
      <c r="L318" s="50"/>
    </row>
    <row r="319" spans="1:12" ht="15.75" customHeight="1" x14ac:dyDescent="0.3">
      <c r="A319" s="23"/>
      <c r="B319" s="15"/>
      <c r="C319" s="11"/>
      <c r="D319" s="7" t="s">
        <v>26</v>
      </c>
      <c r="E319" s="38" t="s">
        <v>201</v>
      </c>
      <c r="F319" s="39" t="s">
        <v>77</v>
      </c>
      <c r="G319" s="39" t="s">
        <v>207</v>
      </c>
      <c r="H319" s="39" t="s">
        <v>209</v>
      </c>
      <c r="I319" s="39" t="s">
        <v>210</v>
      </c>
      <c r="J319" s="39" t="s">
        <v>211</v>
      </c>
      <c r="K319" s="44" t="s">
        <v>228</v>
      </c>
      <c r="L319" s="50"/>
    </row>
    <row r="320" spans="1:12" ht="15.75" customHeight="1" x14ac:dyDescent="0.3">
      <c r="A320" s="23"/>
      <c r="B320" s="15"/>
      <c r="C320" s="11"/>
      <c r="D320" s="7" t="s">
        <v>27</v>
      </c>
      <c r="E320" s="38" t="s">
        <v>343</v>
      </c>
      <c r="F320" s="39" t="s">
        <v>77</v>
      </c>
      <c r="G320" s="39" t="s">
        <v>348</v>
      </c>
      <c r="H320" s="39" t="s">
        <v>349</v>
      </c>
      <c r="I320" s="39" t="s">
        <v>350</v>
      </c>
      <c r="J320" s="39" t="s">
        <v>351</v>
      </c>
      <c r="K320" s="44" t="s">
        <v>354</v>
      </c>
      <c r="L320" s="50"/>
    </row>
    <row r="321" spans="1:12" ht="15.75" customHeight="1" x14ac:dyDescent="0.3">
      <c r="A321" s="23"/>
      <c r="B321" s="15"/>
      <c r="C321" s="11"/>
      <c r="D321" s="7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ht="15.75" customHeight="1" x14ac:dyDescent="0.3">
      <c r="A322" s="23"/>
      <c r="B322" s="15"/>
      <c r="C322" s="11"/>
      <c r="D322" s="7" t="s">
        <v>29</v>
      </c>
      <c r="E322" s="38" t="s">
        <v>146</v>
      </c>
      <c r="F322" s="39" t="s">
        <v>77</v>
      </c>
      <c r="G322" s="39" t="s">
        <v>163</v>
      </c>
      <c r="H322" s="39" t="s">
        <v>164</v>
      </c>
      <c r="I322" s="39" t="s">
        <v>165</v>
      </c>
      <c r="J322" s="39" t="s">
        <v>166</v>
      </c>
      <c r="K322" s="44" t="s">
        <v>176</v>
      </c>
      <c r="L322" s="50"/>
    </row>
    <row r="323" spans="1:12" ht="15.75" customHeight="1" x14ac:dyDescent="0.3">
      <c r="A323" s="23"/>
      <c r="B323" s="15"/>
      <c r="C323" s="11"/>
      <c r="D323" s="7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/>
      <c r="L323" s="50"/>
    </row>
    <row r="324" spans="1:12" ht="15.75" customHeight="1" x14ac:dyDescent="0.3">
      <c r="A324" s="23"/>
      <c r="B324" s="15"/>
      <c r="C324" s="11"/>
      <c r="D324" s="7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ht="15.75" customHeight="1" x14ac:dyDescent="0.3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44"/>
      <c r="L325" s="50"/>
    </row>
    <row r="326" spans="1:12" ht="15.75" customHeight="1" x14ac:dyDescent="0.3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44"/>
      <c r="L326" s="50"/>
    </row>
    <row r="327" spans="1:12" ht="15.75" customHeight="1" x14ac:dyDescent="0.3">
      <c r="A327" s="24"/>
      <c r="B327" s="17"/>
      <c r="C327" s="8"/>
      <c r="D327" s="18" t="s">
        <v>32</v>
      </c>
      <c r="E327" s="9"/>
      <c r="F327" s="53" t="s">
        <v>281</v>
      </c>
      <c r="G327" s="53" t="s">
        <v>618</v>
      </c>
      <c r="H327" s="53" t="s">
        <v>619</v>
      </c>
      <c r="I327" s="53" t="s">
        <v>620</v>
      </c>
      <c r="J327" s="53" t="s">
        <v>621</v>
      </c>
      <c r="K327" s="54"/>
      <c r="L327" s="53">
        <v>87.84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74" t="s">
        <v>4</v>
      </c>
      <c r="D328" s="75"/>
      <c r="E328" s="30"/>
      <c r="F328" s="56">
        <v>1205</v>
      </c>
      <c r="G328" s="56" t="s">
        <v>622</v>
      </c>
      <c r="H328" s="56" t="s">
        <v>623</v>
      </c>
      <c r="I328" s="56" t="s">
        <v>624</v>
      </c>
      <c r="J328" s="56" t="s">
        <v>625</v>
      </c>
      <c r="K328" s="57"/>
      <c r="L328" s="39">
        <f t="shared" ref="L328" si="41">SUM(L317:L327)</f>
        <v>175.68</v>
      </c>
    </row>
    <row r="329" spans="1:12" ht="15.75" customHeight="1" x14ac:dyDescent="0.3">
      <c r="A329" s="20">
        <v>4</v>
      </c>
      <c r="B329" s="21">
        <v>3</v>
      </c>
      <c r="C329" s="22" t="s">
        <v>19</v>
      </c>
      <c r="D329" s="5" t="s">
        <v>20</v>
      </c>
      <c r="E329" s="36" t="s">
        <v>626</v>
      </c>
      <c r="F329" s="37" t="s">
        <v>40</v>
      </c>
      <c r="G329" s="37" t="s">
        <v>628</v>
      </c>
      <c r="H329" s="37" t="s">
        <v>629</v>
      </c>
      <c r="I329" s="37" t="s">
        <v>630</v>
      </c>
      <c r="J329" s="37" t="s">
        <v>631</v>
      </c>
      <c r="K329" s="64" t="s">
        <v>627</v>
      </c>
      <c r="L329" s="49"/>
    </row>
    <row r="330" spans="1:12" ht="15.75" customHeight="1" x14ac:dyDescent="0.3">
      <c r="A330" s="23"/>
      <c r="B330" s="15"/>
      <c r="C330" s="11"/>
      <c r="D330" s="6"/>
      <c r="E330" s="38"/>
      <c r="F330" s="39"/>
      <c r="G330" s="39"/>
      <c r="H330" s="39"/>
      <c r="I330" s="39"/>
      <c r="J330" s="39"/>
      <c r="K330" s="64"/>
      <c r="L330" s="50"/>
    </row>
    <row r="331" spans="1:12" ht="15.75" customHeight="1" x14ac:dyDescent="0.3">
      <c r="A331" s="23"/>
      <c r="B331" s="15"/>
      <c r="C331" s="11"/>
      <c r="D331" s="7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ht="15.75" customHeight="1" x14ac:dyDescent="0.3">
      <c r="A332" s="23"/>
      <c r="B332" s="15"/>
      <c r="C332" s="11"/>
      <c r="D332" s="7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/>
      <c r="L332" s="50"/>
    </row>
    <row r="333" spans="1:12" ht="15.75" customHeight="1" x14ac:dyDescent="0.3">
      <c r="A333" s="23"/>
      <c r="B333" s="15"/>
      <c r="C333" s="11"/>
      <c r="D333" s="7" t="s">
        <v>23</v>
      </c>
      <c r="E333" s="38" t="s">
        <v>1109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/>
      <c r="L333" s="50"/>
    </row>
    <row r="334" spans="1:12" ht="15.75" customHeight="1" x14ac:dyDescent="0.3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4"/>
      <c r="L334" s="50"/>
    </row>
    <row r="335" spans="1:12" ht="15.75" customHeight="1" x14ac:dyDescent="0.3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4"/>
      <c r="L335" s="50"/>
    </row>
    <row r="336" spans="1:12" ht="15.75" customHeight="1" x14ac:dyDescent="0.3">
      <c r="A336" s="24"/>
      <c r="B336" s="17"/>
      <c r="C336" s="8"/>
      <c r="D336" s="18" t="s">
        <v>32</v>
      </c>
      <c r="E336" s="9"/>
      <c r="F336" s="53" t="s">
        <v>328</v>
      </c>
      <c r="G336" s="53" t="s">
        <v>632</v>
      </c>
      <c r="H336" s="53" t="s">
        <v>633</v>
      </c>
      <c r="I336" s="53" t="s">
        <v>634</v>
      </c>
      <c r="J336" s="53" t="s">
        <v>635</v>
      </c>
      <c r="K336" s="45"/>
      <c r="L336" s="51">
        <v>87.84</v>
      </c>
    </row>
    <row r="337" spans="1:12" ht="15.75" customHeight="1" x14ac:dyDescent="0.3">
      <c r="A337" s="25">
        <f>A329</f>
        <v>4</v>
      </c>
      <c r="B337" s="13">
        <v>3</v>
      </c>
      <c r="C337" s="10" t="s">
        <v>24</v>
      </c>
      <c r="D337" s="7" t="s">
        <v>25</v>
      </c>
      <c r="E337" s="38" t="s">
        <v>636</v>
      </c>
      <c r="F337" s="39" t="s">
        <v>72</v>
      </c>
      <c r="G337" s="39" t="s">
        <v>639</v>
      </c>
      <c r="H337" s="39" t="s">
        <v>640</v>
      </c>
      <c r="I337" s="39" t="s">
        <v>641</v>
      </c>
      <c r="J337" s="39" t="s">
        <v>642</v>
      </c>
      <c r="K337" s="44" t="s">
        <v>257</v>
      </c>
      <c r="L337" s="50"/>
    </row>
    <row r="338" spans="1:12" ht="15.75" customHeight="1" x14ac:dyDescent="0.3">
      <c r="A338" s="23"/>
      <c r="B338" s="15"/>
      <c r="C338" s="11"/>
      <c r="D338" s="7" t="s">
        <v>26</v>
      </c>
      <c r="E338" s="38" t="s">
        <v>143</v>
      </c>
      <c r="F338" s="39" t="s">
        <v>77</v>
      </c>
      <c r="G338" s="39" t="s">
        <v>151</v>
      </c>
      <c r="H338" s="39" t="s">
        <v>152</v>
      </c>
      <c r="I338" s="39" t="s">
        <v>153</v>
      </c>
      <c r="J338" s="39" t="s">
        <v>154</v>
      </c>
      <c r="K338" s="44" t="s">
        <v>173</v>
      </c>
      <c r="L338" s="50"/>
    </row>
    <row r="339" spans="1:12" ht="15.75" customHeight="1" x14ac:dyDescent="0.3">
      <c r="A339" s="23"/>
      <c r="B339" s="15"/>
      <c r="C339" s="11"/>
      <c r="D339" s="7" t="s">
        <v>27</v>
      </c>
      <c r="E339" s="38" t="s">
        <v>637</v>
      </c>
      <c r="F339" s="39" t="s">
        <v>82</v>
      </c>
      <c r="G339" s="39" t="s">
        <v>643</v>
      </c>
      <c r="H339" s="39" t="s">
        <v>644</v>
      </c>
      <c r="I339" s="39" t="s">
        <v>645</v>
      </c>
      <c r="J339" s="39" t="s">
        <v>646</v>
      </c>
      <c r="K339" s="44" t="s">
        <v>638</v>
      </c>
      <c r="L339" s="50"/>
    </row>
    <row r="340" spans="1:12" ht="15.75" customHeight="1" x14ac:dyDescent="0.3">
      <c r="A340" s="23"/>
      <c r="B340" s="15"/>
      <c r="C340" s="11"/>
      <c r="D340" s="7" t="s">
        <v>28</v>
      </c>
      <c r="E340" s="38" t="s">
        <v>68</v>
      </c>
      <c r="F340" s="39" t="s">
        <v>40</v>
      </c>
      <c r="G340" s="39" t="s">
        <v>87</v>
      </c>
      <c r="H340" s="39" t="s">
        <v>88</v>
      </c>
      <c r="I340" s="39" t="s">
        <v>89</v>
      </c>
      <c r="J340" s="39" t="s">
        <v>90</v>
      </c>
      <c r="K340" s="44" t="s">
        <v>103</v>
      </c>
      <c r="L340" s="50"/>
    </row>
    <row r="341" spans="1:12" ht="15.75" customHeight="1" x14ac:dyDescent="0.3">
      <c r="A341" s="23"/>
      <c r="B341" s="15"/>
      <c r="C341" s="11"/>
      <c r="D341" s="7" t="s">
        <v>29</v>
      </c>
      <c r="E341" s="38" t="s">
        <v>397</v>
      </c>
      <c r="F341" s="39" t="s">
        <v>77</v>
      </c>
      <c r="G341" s="39" t="s">
        <v>409</v>
      </c>
      <c r="H341" s="39"/>
      <c r="I341" s="39" t="s">
        <v>410</v>
      </c>
      <c r="J341" s="39" t="s">
        <v>411</v>
      </c>
      <c r="K341" s="44" t="s">
        <v>400</v>
      </c>
      <c r="L341" s="50"/>
    </row>
    <row r="342" spans="1:12" ht="15.75" customHeight="1" x14ac:dyDescent="0.3">
      <c r="A342" s="23"/>
      <c r="B342" s="15"/>
      <c r="C342" s="11"/>
      <c r="D342" s="7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/>
      <c r="L342" s="50"/>
    </row>
    <row r="343" spans="1:12" ht="15.75" customHeight="1" x14ac:dyDescent="0.3">
      <c r="A343" s="23"/>
      <c r="B343" s="15"/>
      <c r="C343" s="11"/>
      <c r="D343" s="7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ht="15.75" customHeight="1" x14ac:dyDescent="0.3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4"/>
      <c r="L344" s="50"/>
    </row>
    <row r="345" spans="1:12" ht="15.75" customHeight="1" x14ac:dyDescent="0.3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4"/>
      <c r="L345" s="50"/>
    </row>
    <row r="346" spans="1:12" ht="15.75" customHeight="1" x14ac:dyDescent="0.3">
      <c r="A346" s="24"/>
      <c r="B346" s="17"/>
      <c r="C346" s="8"/>
      <c r="D346" s="18" t="s">
        <v>32</v>
      </c>
      <c r="E346" s="9"/>
      <c r="F346" s="53" t="s">
        <v>167</v>
      </c>
      <c r="G346" s="53" t="s">
        <v>647</v>
      </c>
      <c r="H346" s="53" t="s">
        <v>648</v>
      </c>
      <c r="I346" s="53" t="s">
        <v>649</v>
      </c>
      <c r="J346" s="53" t="s">
        <v>650</v>
      </c>
      <c r="K346" s="54"/>
      <c r="L346" s="53">
        <v>87.84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74" t="s">
        <v>4</v>
      </c>
      <c r="D347" s="75"/>
      <c r="E347" s="30"/>
      <c r="F347" s="56">
        <f>F336+F346</f>
        <v>1240</v>
      </c>
      <c r="G347" s="56">
        <f t="shared" ref="G347:H347" si="42">G336+G346</f>
        <v>53.823999999999998</v>
      </c>
      <c r="H347" s="56">
        <f t="shared" si="42"/>
        <v>44.734999999999999</v>
      </c>
      <c r="I347" s="56">
        <f>I336+I346</f>
        <v>159.422</v>
      </c>
      <c r="J347" s="56">
        <f t="shared" ref="J347" si="43">J336+J346</f>
        <v>1255.596</v>
      </c>
      <c r="K347" s="57"/>
      <c r="L347" s="39">
        <f t="shared" ref="L347" si="44">SUM(L336:L346)</f>
        <v>175.68</v>
      </c>
    </row>
    <row r="348" spans="1:12" ht="15.75" customHeight="1" thickBot="1" x14ac:dyDescent="0.35">
      <c r="A348" s="20">
        <v>4</v>
      </c>
      <c r="B348" s="21">
        <v>4</v>
      </c>
      <c r="C348" s="22" t="s">
        <v>19</v>
      </c>
      <c r="D348" s="1" t="s">
        <v>385</v>
      </c>
      <c r="E348" s="36" t="s">
        <v>115</v>
      </c>
      <c r="F348" s="37" t="s">
        <v>72</v>
      </c>
      <c r="G348" s="37" t="s">
        <v>130</v>
      </c>
      <c r="H348" s="37" t="s">
        <v>131</v>
      </c>
      <c r="I348" s="37" t="s">
        <v>132</v>
      </c>
      <c r="J348" s="37" t="s">
        <v>133</v>
      </c>
      <c r="K348" s="43" t="s">
        <v>352</v>
      </c>
      <c r="L348" s="49"/>
    </row>
    <row r="349" spans="1:12" ht="15.75" customHeight="1" x14ac:dyDescent="0.3">
      <c r="A349" s="23"/>
      <c r="B349" s="15"/>
      <c r="C349" s="11"/>
      <c r="D349" s="5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ht="15.75" customHeight="1" x14ac:dyDescent="0.3">
      <c r="A350" s="23"/>
      <c r="B350" s="15"/>
      <c r="C350" s="11"/>
      <c r="D350" s="7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ht="15.75" customHeight="1" x14ac:dyDescent="0.3">
      <c r="A351" s="23"/>
      <c r="B351" s="15"/>
      <c r="C351" s="11"/>
      <c r="D351" s="7" t="s">
        <v>22</v>
      </c>
      <c r="E351" s="38" t="s">
        <v>118</v>
      </c>
      <c r="F351" s="39" t="s">
        <v>124</v>
      </c>
      <c r="G351" s="39" t="s">
        <v>125</v>
      </c>
      <c r="H351" s="39" t="s">
        <v>126</v>
      </c>
      <c r="I351" s="39" t="s">
        <v>127</v>
      </c>
      <c r="J351" s="39" t="s">
        <v>128</v>
      </c>
      <c r="K351" s="44"/>
      <c r="L351" s="50"/>
    </row>
    <row r="352" spans="1:12" ht="15.75" customHeight="1" x14ac:dyDescent="0.3">
      <c r="A352" s="23"/>
      <c r="B352" s="15"/>
      <c r="C352" s="11"/>
      <c r="D352" s="7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ht="15.75" customHeight="1" x14ac:dyDescent="0.3">
      <c r="A353" s="23"/>
      <c r="B353" s="15"/>
      <c r="C353" s="11"/>
      <c r="D353" s="6"/>
      <c r="E353" s="38"/>
      <c r="F353" s="39"/>
      <c r="G353" s="39"/>
      <c r="H353" s="39"/>
      <c r="I353" s="39"/>
      <c r="J353" s="39"/>
      <c r="K353" s="44"/>
      <c r="L353" s="50"/>
    </row>
    <row r="354" spans="1:12" ht="15.75" customHeight="1" x14ac:dyDescent="0.3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4"/>
      <c r="L354" s="50"/>
    </row>
    <row r="355" spans="1:12" ht="15.75" customHeight="1" x14ac:dyDescent="0.3">
      <c r="A355" s="24"/>
      <c r="B355" s="17"/>
      <c r="C355" s="8"/>
      <c r="D355" s="18" t="s">
        <v>32</v>
      </c>
      <c r="E355" s="9"/>
      <c r="F355" s="53" t="s">
        <v>328</v>
      </c>
      <c r="G355" s="53" t="s">
        <v>662</v>
      </c>
      <c r="H355" s="53" t="s">
        <v>663</v>
      </c>
      <c r="I355" s="53" t="s">
        <v>664</v>
      </c>
      <c r="J355" s="53" t="s">
        <v>665</v>
      </c>
      <c r="K355" s="45"/>
      <c r="L355" s="51">
        <v>87.84</v>
      </c>
    </row>
    <row r="356" spans="1:12" ht="15.75" customHeight="1" x14ac:dyDescent="0.3">
      <c r="A356" s="25">
        <f>A348</f>
        <v>4</v>
      </c>
      <c r="B356" s="13">
        <v>4</v>
      </c>
      <c r="C356" s="10" t="s">
        <v>24</v>
      </c>
      <c r="D356" s="7" t="s">
        <v>25</v>
      </c>
      <c r="E356" s="38" t="s">
        <v>491</v>
      </c>
      <c r="F356" s="39" t="s">
        <v>72</v>
      </c>
      <c r="G356" s="39" t="s">
        <v>495</v>
      </c>
      <c r="H356" s="39" t="s">
        <v>496</v>
      </c>
      <c r="I356" s="39" t="s">
        <v>497</v>
      </c>
      <c r="J356" s="39" t="s">
        <v>498</v>
      </c>
      <c r="K356" s="44" t="s">
        <v>493</v>
      </c>
      <c r="L356" s="50"/>
    </row>
    <row r="357" spans="1:12" ht="15.75" customHeight="1" x14ac:dyDescent="0.3">
      <c r="A357" s="23"/>
      <c r="B357" s="15"/>
      <c r="C357" s="11"/>
      <c r="D357" s="7" t="s">
        <v>26</v>
      </c>
      <c r="E357" s="38" t="s">
        <v>368</v>
      </c>
      <c r="F357" s="39" t="s">
        <v>77</v>
      </c>
      <c r="G357" s="39" t="s">
        <v>372</v>
      </c>
      <c r="H357" s="39" t="s">
        <v>373</v>
      </c>
      <c r="I357" s="39" t="s">
        <v>374</v>
      </c>
      <c r="J357" s="39" t="s">
        <v>375</v>
      </c>
      <c r="K357" s="44" t="s">
        <v>370</v>
      </c>
      <c r="L357" s="50"/>
    </row>
    <row r="358" spans="1:12" ht="15.75" customHeight="1" x14ac:dyDescent="0.3">
      <c r="A358" s="23"/>
      <c r="B358" s="15"/>
      <c r="C358" s="11"/>
      <c r="D358" s="7" t="s">
        <v>27</v>
      </c>
      <c r="E358" s="38" t="s">
        <v>666</v>
      </c>
      <c r="F358" s="39" t="s">
        <v>82</v>
      </c>
      <c r="G358" s="39" t="s">
        <v>667</v>
      </c>
      <c r="H358" s="39" t="s">
        <v>668</v>
      </c>
      <c r="I358" s="39" t="s">
        <v>669</v>
      </c>
      <c r="J358" s="39" t="s">
        <v>670</v>
      </c>
      <c r="K358" s="44" t="s">
        <v>609</v>
      </c>
      <c r="L358" s="50"/>
    </row>
    <row r="359" spans="1:12" ht="15.75" customHeight="1" x14ac:dyDescent="0.3">
      <c r="A359" s="23"/>
      <c r="B359" s="15"/>
      <c r="C359" s="11"/>
      <c r="D359" s="7" t="s">
        <v>28</v>
      </c>
      <c r="E359" s="38" t="s">
        <v>203</v>
      </c>
      <c r="F359" s="39" t="s">
        <v>40</v>
      </c>
      <c r="G359" s="39" t="s">
        <v>216</v>
      </c>
      <c r="H359" s="39" t="s">
        <v>217</v>
      </c>
      <c r="I359" s="39" t="s">
        <v>218</v>
      </c>
      <c r="J359" s="39" t="s">
        <v>219</v>
      </c>
      <c r="K359" s="44" t="s">
        <v>230</v>
      </c>
      <c r="L359" s="50"/>
    </row>
    <row r="360" spans="1:12" ht="15.75" customHeight="1" x14ac:dyDescent="0.3">
      <c r="A360" s="23"/>
      <c r="B360" s="15"/>
      <c r="C360" s="11"/>
      <c r="D360" s="7" t="s">
        <v>29</v>
      </c>
      <c r="E360" s="38" t="s">
        <v>264</v>
      </c>
      <c r="F360" s="39" t="s">
        <v>77</v>
      </c>
      <c r="G360" s="39" t="s">
        <v>277</v>
      </c>
      <c r="H360" s="39" t="s">
        <v>278</v>
      </c>
      <c r="I360" s="39" t="s">
        <v>279</v>
      </c>
      <c r="J360" s="39" t="s">
        <v>280</v>
      </c>
      <c r="K360" s="44" t="s">
        <v>289</v>
      </c>
      <c r="L360" s="50"/>
    </row>
    <row r="361" spans="1:12" ht="15.75" customHeight="1" x14ac:dyDescent="0.3">
      <c r="A361" s="23"/>
      <c r="B361" s="15"/>
      <c r="C361" s="11"/>
      <c r="D361" s="7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/>
      <c r="L361" s="50"/>
    </row>
    <row r="362" spans="1:12" ht="15.75" customHeight="1" x14ac:dyDescent="0.3">
      <c r="A362" s="23"/>
      <c r="B362" s="15"/>
      <c r="C362" s="11"/>
      <c r="D362" s="7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ht="15.75" customHeight="1" x14ac:dyDescent="0.3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4"/>
      <c r="L363" s="50"/>
    </row>
    <row r="364" spans="1:12" ht="15.75" customHeight="1" x14ac:dyDescent="0.3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4"/>
      <c r="L364" s="50"/>
    </row>
    <row r="365" spans="1:12" ht="15.75" customHeight="1" x14ac:dyDescent="0.3">
      <c r="A365" s="24"/>
      <c r="B365" s="17"/>
      <c r="C365" s="8"/>
      <c r="D365" s="18" t="s">
        <v>32</v>
      </c>
      <c r="E365" s="9"/>
      <c r="F365" s="53">
        <v>740</v>
      </c>
      <c r="G365" s="53" t="s">
        <v>671</v>
      </c>
      <c r="H365" s="53" t="s">
        <v>672</v>
      </c>
      <c r="I365" s="53" t="s">
        <v>673</v>
      </c>
      <c r="J365" s="53" t="s">
        <v>674</v>
      </c>
      <c r="K365" s="54"/>
      <c r="L365" s="53">
        <v>87.84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74" t="s">
        <v>4</v>
      </c>
      <c r="D366" s="75"/>
      <c r="E366" s="30"/>
      <c r="F366" s="56">
        <v>1240</v>
      </c>
      <c r="G366" s="56" t="s">
        <v>675</v>
      </c>
      <c r="H366" s="56" t="s">
        <v>676</v>
      </c>
      <c r="I366" s="56" t="s">
        <v>677</v>
      </c>
      <c r="J366" s="56" t="s">
        <v>678</v>
      </c>
      <c r="K366" s="57"/>
      <c r="L366" s="39">
        <f t="shared" ref="L366" si="45">SUM(L355:L365)</f>
        <v>175.68</v>
      </c>
    </row>
    <row r="367" spans="1:12" ht="15.75" customHeight="1" x14ac:dyDescent="0.3">
      <c r="A367" s="20">
        <v>4</v>
      </c>
      <c r="B367" s="21">
        <v>5</v>
      </c>
      <c r="C367" s="22" t="s">
        <v>19</v>
      </c>
      <c r="D367" s="5" t="s">
        <v>20</v>
      </c>
      <c r="E367" s="36" t="s">
        <v>679</v>
      </c>
      <c r="F367" s="37" t="s">
        <v>40</v>
      </c>
      <c r="G367" s="37" t="s">
        <v>681</v>
      </c>
      <c r="H367" s="37" t="s">
        <v>682</v>
      </c>
      <c r="I367" s="37" t="s">
        <v>683</v>
      </c>
      <c r="J367" s="37" t="s">
        <v>684</v>
      </c>
      <c r="K367" s="43" t="s">
        <v>680</v>
      </c>
      <c r="L367" s="49"/>
    </row>
    <row r="368" spans="1:12" ht="15.75" customHeight="1" x14ac:dyDescent="0.3">
      <c r="A368" s="23"/>
      <c r="B368" s="15"/>
      <c r="C368" s="11"/>
      <c r="D368" s="6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ht="15.75" customHeight="1" x14ac:dyDescent="0.3">
      <c r="A369" s="23"/>
      <c r="B369" s="15"/>
      <c r="C369" s="11"/>
      <c r="D369" s="7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/>
      <c r="L369" s="50"/>
    </row>
    <row r="370" spans="1:12" ht="15.75" customHeight="1" x14ac:dyDescent="0.3">
      <c r="A370" s="23"/>
      <c r="B370" s="15"/>
      <c r="C370" s="11"/>
      <c r="D370" s="7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ht="15.75" customHeight="1" x14ac:dyDescent="0.3">
      <c r="A371" s="23"/>
      <c r="B371" s="15"/>
      <c r="C371" s="11"/>
      <c r="D371" s="7" t="s">
        <v>23</v>
      </c>
      <c r="E371" s="38" t="s">
        <v>1111</v>
      </c>
      <c r="F371" s="39">
        <v>125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/>
      <c r="L371" s="50"/>
    </row>
    <row r="372" spans="1:12" ht="15.75" customHeight="1" x14ac:dyDescent="0.3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4"/>
      <c r="L372" s="50"/>
    </row>
    <row r="373" spans="1:12" ht="15.75" customHeight="1" x14ac:dyDescent="0.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4"/>
      <c r="L373" s="50"/>
    </row>
    <row r="374" spans="1:12" ht="15.75" customHeight="1" x14ac:dyDescent="0.3">
      <c r="A374" s="24"/>
      <c r="B374" s="17"/>
      <c r="C374" s="8"/>
      <c r="D374" s="18" t="s">
        <v>32</v>
      </c>
      <c r="E374" s="9"/>
      <c r="F374" s="53" t="s">
        <v>328</v>
      </c>
      <c r="G374" s="53" t="s">
        <v>685</v>
      </c>
      <c r="H374" s="53" t="s">
        <v>686</v>
      </c>
      <c r="I374" s="53" t="s">
        <v>687</v>
      </c>
      <c r="J374" s="53" t="s">
        <v>688</v>
      </c>
      <c r="K374" s="45"/>
      <c r="L374" s="51">
        <v>87.84</v>
      </c>
    </row>
    <row r="375" spans="1:12" ht="15.75" customHeight="1" x14ac:dyDescent="0.3">
      <c r="A375" s="25">
        <f>A367</f>
        <v>4</v>
      </c>
      <c r="B375" s="13">
        <v>5</v>
      </c>
      <c r="C375" s="10" t="s">
        <v>24</v>
      </c>
      <c r="D375" s="7" t="s">
        <v>25</v>
      </c>
      <c r="E375" s="38" t="s">
        <v>142</v>
      </c>
      <c r="F375" s="39" t="s">
        <v>72</v>
      </c>
      <c r="G375" s="39" t="s">
        <v>147</v>
      </c>
      <c r="H375" s="39" t="s">
        <v>148</v>
      </c>
      <c r="I375" s="39" t="s">
        <v>149</v>
      </c>
      <c r="J375" s="39" t="s">
        <v>150</v>
      </c>
      <c r="K375" s="44" t="s">
        <v>172</v>
      </c>
      <c r="L375" s="50"/>
    </row>
    <row r="376" spans="1:12" ht="15.75" customHeight="1" x14ac:dyDescent="0.3">
      <c r="A376" s="23"/>
      <c r="B376" s="15"/>
      <c r="C376" s="11"/>
      <c r="D376" s="7" t="s">
        <v>26</v>
      </c>
      <c r="E376" s="38" t="s">
        <v>342</v>
      </c>
      <c r="F376" s="39" t="s">
        <v>77</v>
      </c>
      <c r="G376" s="39" t="s">
        <v>344</v>
      </c>
      <c r="H376" s="39" t="s">
        <v>345</v>
      </c>
      <c r="I376" s="39" t="s">
        <v>346</v>
      </c>
      <c r="J376" s="39" t="s">
        <v>347</v>
      </c>
      <c r="K376" s="44" t="s">
        <v>353</v>
      </c>
      <c r="L376" s="50"/>
    </row>
    <row r="377" spans="1:12" ht="15.75" customHeight="1" x14ac:dyDescent="0.3">
      <c r="A377" s="23"/>
      <c r="B377" s="15"/>
      <c r="C377" s="11"/>
      <c r="D377" s="7" t="s">
        <v>27</v>
      </c>
      <c r="E377" s="38" t="s">
        <v>689</v>
      </c>
      <c r="F377" s="39" t="s">
        <v>77</v>
      </c>
      <c r="G377" s="39" t="s">
        <v>691</v>
      </c>
      <c r="H377" s="39" t="s">
        <v>692</v>
      </c>
      <c r="I377" s="39" t="s">
        <v>693</v>
      </c>
      <c r="J377" s="39" t="s">
        <v>694</v>
      </c>
      <c r="K377" s="44" t="s">
        <v>690</v>
      </c>
      <c r="L377" s="50"/>
    </row>
    <row r="378" spans="1:12" ht="15.75" customHeight="1" x14ac:dyDescent="0.3">
      <c r="A378" s="23"/>
      <c r="B378" s="15"/>
      <c r="C378" s="11"/>
      <c r="D378" s="7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ht="15.75" customHeight="1" x14ac:dyDescent="0.3">
      <c r="A379" s="23"/>
      <c r="B379" s="15"/>
      <c r="C379" s="11"/>
      <c r="D379" s="7" t="s">
        <v>29</v>
      </c>
      <c r="E379" s="38" t="s">
        <v>304</v>
      </c>
      <c r="F379" s="39" t="s">
        <v>77</v>
      </c>
      <c r="G379" s="39" t="s">
        <v>317</v>
      </c>
      <c r="H379" s="39" t="s">
        <v>317</v>
      </c>
      <c r="I379" s="39" t="s">
        <v>318</v>
      </c>
      <c r="J379" s="39" t="s">
        <v>319</v>
      </c>
      <c r="K379" s="44" t="s">
        <v>323</v>
      </c>
      <c r="L379" s="50"/>
    </row>
    <row r="380" spans="1:12" ht="15.75" customHeight="1" x14ac:dyDescent="0.3">
      <c r="A380" s="23"/>
      <c r="B380" s="15"/>
      <c r="C380" s="11"/>
      <c r="D380" s="7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/>
      <c r="L380" s="50"/>
    </row>
    <row r="381" spans="1:12" ht="15.75" customHeight="1" x14ac:dyDescent="0.3">
      <c r="A381" s="23"/>
      <c r="B381" s="15"/>
      <c r="C381" s="11"/>
      <c r="D381" s="7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ht="15.75" customHeight="1" x14ac:dyDescent="0.3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4"/>
      <c r="L382" s="50"/>
    </row>
    <row r="383" spans="1:12" ht="15.75" customHeight="1" x14ac:dyDescent="0.3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4"/>
      <c r="L383" s="50"/>
    </row>
    <row r="384" spans="1:12" ht="15.75" customHeight="1" thickBot="1" x14ac:dyDescent="0.35">
      <c r="A384" s="24"/>
      <c r="B384" s="17"/>
      <c r="C384" s="8"/>
      <c r="D384" s="18" t="s">
        <v>32</v>
      </c>
      <c r="E384" s="9"/>
      <c r="F384" s="56" t="s">
        <v>281</v>
      </c>
      <c r="G384" s="56" t="s">
        <v>695</v>
      </c>
      <c r="H384" s="56" t="s">
        <v>696</v>
      </c>
      <c r="I384" s="56" t="s">
        <v>697</v>
      </c>
      <c r="J384" s="56" t="s">
        <v>698</v>
      </c>
      <c r="K384" s="45"/>
      <c r="L384" s="53">
        <v>87.84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74" t="s">
        <v>4</v>
      </c>
      <c r="D385" s="75"/>
      <c r="E385" s="30"/>
      <c r="F385" s="56">
        <v>1200</v>
      </c>
      <c r="G385" s="56" t="s">
        <v>700</v>
      </c>
      <c r="H385" s="56" t="s">
        <v>701</v>
      </c>
      <c r="I385" s="56" t="s">
        <v>702</v>
      </c>
      <c r="J385" s="56" t="s">
        <v>703</v>
      </c>
      <c r="K385" s="57"/>
      <c r="L385" s="39">
        <f t="shared" ref="L385" si="46">SUM(L374:L384)</f>
        <v>175.68</v>
      </c>
    </row>
    <row r="386" spans="1:12" ht="13.5" customHeight="1" thickBot="1" x14ac:dyDescent="0.3">
      <c r="A386" s="26"/>
      <c r="B386" s="27"/>
      <c r="C386" s="71" t="s">
        <v>1112</v>
      </c>
      <c r="D386" s="72"/>
      <c r="E386" s="73"/>
      <c r="F386" s="66">
        <f>SUM(F385,F366,F347,F328,F309,F290,F271,F252,F233,F214,F195,F176,F157,F138,F119,F100,F81,F62,F43,F24)</f>
        <v>24700</v>
      </c>
      <c r="G386" s="66">
        <f>SUM(G24,G43,G62,G81,G100,G119,G138,G157,G176,G195,G214,G233,G252,G271,G290,G309,G328,G347,G366,G385)</f>
        <v>588.95699999999999</v>
      </c>
      <c r="H386" s="66">
        <f>SUM(H24,H43,H62,H81,H100,H119,H138,H157,H176,H195,H214,H233,H252,H271,H290,H309,H328,H347,H366,H385)</f>
        <v>610.58399999999995</v>
      </c>
      <c r="I386" s="66">
        <f>SUM(I24,I43,I62,I81,I100,I119,I138,I157,I176,I195,I214,I233,I252,I271,I290,I309,I328,I347,I366,I385)</f>
        <v>2030.5520000000001</v>
      </c>
      <c r="J386" s="66">
        <f>SUM(J24,J43,J62,J81,J100,J119,J138,J157,J176,J195,J214,J233,J252,J271,J290,J309,J328,J347,J366,J385)</f>
        <v>15973.266999999998</v>
      </c>
      <c r="K386" s="66"/>
      <c r="L386" s="70">
        <f>$L$385</f>
        <v>175.68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workbookViewId="0">
      <selection activeCell="J390" sqref="J390"/>
    </sheetView>
  </sheetViews>
  <sheetFormatPr defaultRowHeight="14.4" x14ac:dyDescent="0.3"/>
  <cols>
    <col min="1" max="1" width="4.6640625" customWidth="1"/>
    <col min="2" max="2" width="5.3320312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12.33203125" customWidth="1"/>
    <col min="11" max="11" width="13.44140625" customWidth="1"/>
  </cols>
  <sheetData>
    <row r="1" spans="1:12" x14ac:dyDescent="0.3">
      <c r="A1" s="1" t="s">
        <v>6</v>
      </c>
      <c r="B1" s="2"/>
      <c r="C1" s="77"/>
      <c r="D1" s="78"/>
      <c r="E1" s="78"/>
      <c r="F1" s="12" t="s">
        <v>15</v>
      </c>
      <c r="G1" s="2" t="s">
        <v>16</v>
      </c>
      <c r="H1" s="79"/>
      <c r="I1" s="79"/>
      <c r="J1" s="79"/>
      <c r="K1" s="79"/>
      <c r="L1" s="46"/>
    </row>
    <row r="2" spans="1:12" ht="17.399999999999999" x14ac:dyDescent="0.3">
      <c r="A2" s="33" t="s">
        <v>5</v>
      </c>
      <c r="B2" s="2"/>
      <c r="C2" s="2"/>
      <c r="D2" s="1"/>
      <c r="E2" s="2"/>
      <c r="F2" s="2"/>
      <c r="G2" s="2" t="s">
        <v>17</v>
      </c>
      <c r="H2" s="79"/>
      <c r="I2" s="79"/>
      <c r="J2" s="79"/>
      <c r="K2" s="79"/>
      <c r="L2" s="46"/>
    </row>
    <row r="3" spans="1:12" x14ac:dyDescent="0.3">
      <c r="A3" s="4" t="s">
        <v>7</v>
      </c>
      <c r="B3" s="2"/>
      <c r="C3" s="2"/>
      <c r="D3" s="3"/>
      <c r="E3" s="35" t="s">
        <v>713</v>
      </c>
      <c r="F3" s="2"/>
      <c r="G3" s="2" t="s">
        <v>18</v>
      </c>
      <c r="H3" s="81"/>
      <c r="I3" s="81"/>
      <c r="J3" s="81"/>
      <c r="K3" s="81"/>
      <c r="L3" s="46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46"/>
    </row>
    <row r="5" spans="1:12" ht="31.2" thickBot="1" x14ac:dyDescent="0.35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42" t="s">
        <v>10</v>
      </c>
      <c r="L5" s="48" t="s">
        <v>35</v>
      </c>
    </row>
    <row r="6" spans="1:12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 t="s">
        <v>77</v>
      </c>
      <c r="G6" s="37" t="s">
        <v>704</v>
      </c>
      <c r="H6" s="37" t="s">
        <v>705</v>
      </c>
      <c r="I6" s="37" t="s">
        <v>706</v>
      </c>
      <c r="J6" s="37" t="s">
        <v>707</v>
      </c>
      <c r="K6" s="43">
        <v>1721</v>
      </c>
      <c r="L6" s="49"/>
    </row>
    <row r="7" spans="1:12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4"/>
      <c r="L7" s="50"/>
    </row>
    <row r="8" spans="1:12" x14ac:dyDescent="0.3">
      <c r="A8" s="23"/>
      <c r="B8" s="15"/>
      <c r="C8" s="11"/>
      <c r="D8" s="7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x14ac:dyDescent="0.3">
      <c r="A9" s="23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4"/>
      <c r="L9" s="50"/>
    </row>
    <row r="10" spans="1:12" x14ac:dyDescent="0.3">
      <c r="A10" s="23"/>
      <c r="B10" s="15"/>
      <c r="C10" s="11"/>
      <c r="D10" s="7" t="s">
        <v>23</v>
      </c>
      <c r="E10" s="38" t="s">
        <v>38</v>
      </c>
      <c r="F10" s="39" t="s">
        <v>55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11"/>
      <c r="D11" s="6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4"/>
      <c r="L12" s="50"/>
    </row>
    <row r="13" spans="1:12" x14ac:dyDescent="0.3">
      <c r="A13" s="24"/>
      <c r="B13" s="17"/>
      <c r="C13" s="8"/>
      <c r="D13" s="18" t="s">
        <v>32</v>
      </c>
      <c r="E13" s="9"/>
      <c r="F13" s="58" t="s">
        <v>708</v>
      </c>
      <c r="G13" s="58" t="s">
        <v>709</v>
      </c>
      <c r="H13" s="58" t="s">
        <v>710</v>
      </c>
      <c r="I13" s="58" t="s">
        <v>711</v>
      </c>
      <c r="J13" s="58" t="s">
        <v>712</v>
      </c>
      <c r="K13" s="45"/>
      <c r="L13" s="51">
        <v>88.67</v>
      </c>
    </row>
    <row r="14" spans="1:12" x14ac:dyDescent="0.3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8" t="s">
        <v>65</v>
      </c>
      <c r="F14" s="39" t="s">
        <v>55</v>
      </c>
      <c r="G14" s="39" t="s">
        <v>714</v>
      </c>
      <c r="H14" s="39" t="s">
        <v>715</v>
      </c>
      <c r="I14" s="39" t="s">
        <v>716</v>
      </c>
      <c r="J14" s="39" t="s">
        <v>717</v>
      </c>
      <c r="K14" s="44" t="s">
        <v>100</v>
      </c>
      <c r="L14" s="50"/>
    </row>
    <row r="15" spans="1:12" x14ac:dyDescent="0.3">
      <c r="A15" s="23"/>
      <c r="B15" s="15"/>
      <c r="C15" s="11"/>
      <c r="D15" s="7" t="s">
        <v>26</v>
      </c>
      <c r="E15" s="38" t="s">
        <v>66</v>
      </c>
      <c r="F15" s="39" t="s">
        <v>718</v>
      </c>
      <c r="G15" s="39" t="s">
        <v>719</v>
      </c>
      <c r="H15" s="39" t="s">
        <v>720</v>
      </c>
      <c r="I15" s="39" t="s">
        <v>721</v>
      </c>
      <c r="J15" s="39" t="s">
        <v>722</v>
      </c>
      <c r="K15" s="44" t="s">
        <v>101</v>
      </c>
      <c r="L15" s="50"/>
    </row>
    <row r="16" spans="1:12" x14ac:dyDescent="0.3">
      <c r="A16" s="23"/>
      <c r="B16" s="15"/>
      <c r="C16" s="11"/>
      <c r="D16" s="7" t="s">
        <v>27</v>
      </c>
      <c r="E16" s="38" t="s">
        <v>67</v>
      </c>
      <c r="F16" s="39" t="s">
        <v>55</v>
      </c>
      <c r="G16" s="39" t="s">
        <v>723</v>
      </c>
      <c r="H16" s="39" t="s">
        <v>724</v>
      </c>
      <c r="I16" s="39" t="s">
        <v>725</v>
      </c>
      <c r="J16" s="39" t="s">
        <v>726</v>
      </c>
      <c r="K16" s="44" t="s">
        <v>102</v>
      </c>
      <c r="L16" s="50"/>
    </row>
    <row r="17" spans="1:12" x14ac:dyDescent="0.3">
      <c r="A17" s="23"/>
      <c r="B17" s="15"/>
      <c r="C17" s="11"/>
      <c r="D17" s="7" t="s">
        <v>28</v>
      </c>
      <c r="E17" s="38" t="s">
        <v>68</v>
      </c>
      <c r="F17" s="39" t="s">
        <v>50</v>
      </c>
      <c r="G17" s="39" t="s">
        <v>727</v>
      </c>
      <c r="H17" s="39" t="s">
        <v>728</v>
      </c>
      <c r="I17" s="39" t="s">
        <v>729</v>
      </c>
      <c r="J17" s="39" t="s">
        <v>730</v>
      </c>
      <c r="K17" s="44" t="s">
        <v>103</v>
      </c>
      <c r="L17" s="50"/>
    </row>
    <row r="18" spans="1:12" x14ac:dyDescent="0.3">
      <c r="A18" s="23"/>
      <c r="B18" s="15"/>
      <c r="C18" s="11"/>
      <c r="D18" s="7" t="s">
        <v>29</v>
      </c>
      <c r="E18" s="38" t="s">
        <v>69</v>
      </c>
      <c r="F18" s="39" t="s">
        <v>50</v>
      </c>
      <c r="G18" s="39" t="s">
        <v>731</v>
      </c>
      <c r="H18" s="39" t="s">
        <v>732</v>
      </c>
      <c r="I18" s="39" t="s">
        <v>733</v>
      </c>
      <c r="J18" s="39" t="s">
        <v>734</v>
      </c>
      <c r="K18" s="44" t="s">
        <v>104</v>
      </c>
      <c r="L18" s="50"/>
    </row>
    <row r="19" spans="1:12" x14ac:dyDescent="0.3">
      <c r="A19" s="23"/>
      <c r="B19" s="15"/>
      <c r="C19" s="11"/>
      <c r="D19" s="7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 t="s">
        <v>105</v>
      </c>
      <c r="L19" s="50"/>
    </row>
    <row r="20" spans="1:12" x14ac:dyDescent="0.3">
      <c r="A20" s="23"/>
      <c r="B20" s="15"/>
      <c r="C20" s="11"/>
      <c r="D20" s="7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4"/>
      <c r="L21" s="50"/>
    </row>
    <row r="22" spans="1:12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4"/>
      <c r="L22" s="50"/>
    </row>
    <row r="23" spans="1:12" x14ac:dyDescent="0.3">
      <c r="A23" s="24"/>
      <c r="B23" s="17"/>
      <c r="C23" s="8"/>
      <c r="D23" s="18" t="s">
        <v>32</v>
      </c>
      <c r="E23" s="9"/>
      <c r="F23" s="53" t="s">
        <v>735</v>
      </c>
      <c r="G23" s="53" t="s">
        <v>736</v>
      </c>
      <c r="H23" s="53" t="s">
        <v>737</v>
      </c>
      <c r="I23" s="53" t="s">
        <v>738</v>
      </c>
      <c r="J23" s="53" t="s">
        <v>739</v>
      </c>
      <c r="K23" s="54"/>
      <c r="L23" s="55">
        <v>88.67</v>
      </c>
    </row>
    <row r="24" spans="1:12" ht="15" thickBot="1" x14ac:dyDescent="0.35">
      <c r="A24" s="28">
        <f>A6</f>
        <v>1</v>
      </c>
      <c r="B24" s="29">
        <f>B6</f>
        <v>1</v>
      </c>
      <c r="C24" s="74" t="s">
        <v>4</v>
      </c>
      <c r="D24" s="76"/>
      <c r="E24" s="30"/>
      <c r="F24" s="56">
        <v>1405</v>
      </c>
      <c r="G24" s="56" t="s">
        <v>740</v>
      </c>
      <c r="H24" s="56" t="s">
        <v>741</v>
      </c>
      <c r="I24" s="56" t="s">
        <v>742</v>
      </c>
      <c r="J24" s="56" t="s">
        <v>743</v>
      </c>
      <c r="K24" s="57"/>
      <c r="L24" s="56">
        <f>SUM(L23,L13)</f>
        <v>177.34</v>
      </c>
    </row>
    <row r="25" spans="1:12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116</v>
      </c>
      <c r="F25" s="37" t="s">
        <v>55</v>
      </c>
      <c r="G25" s="37" t="s">
        <v>744</v>
      </c>
      <c r="H25" s="37" t="s">
        <v>745</v>
      </c>
      <c r="I25" s="37" t="s">
        <v>746</v>
      </c>
      <c r="J25" s="37" t="s">
        <v>747</v>
      </c>
      <c r="K25" s="43">
        <v>1702</v>
      </c>
      <c r="L25" s="49"/>
    </row>
    <row r="26" spans="1:12" x14ac:dyDescent="0.3">
      <c r="A26" s="14"/>
      <c r="B26" s="15"/>
      <c r="C26" s="11"/>
      <c r="D26" s="6" t="s">
        <v>25</v>
      </c>
      <c r="E26" s="38" t="s">
        <v>115</v>
      </c>
      <c r="F26" s="39" t="s">
        <v>77</v>
      </c>
      <c r="G26" s="39" t="s">
        <v>134</v>
      </c>
      <c r="H26" s="39" t="s">
        <v>135</v>
      </c>
      <c r="I26" s="39" t="s">
        <v>136</v>
      </c>
      <c r="J26" s="39" t="s">
        <v>137</v>
      </c>
      <c r="K26" s="44">
        <v>1801</v>
      </c>
      <c r="L26" s="50"/>
    </row>
    <row r="27" spans="1:12" x14ac:dyDescent="0.3">
      <c r="A27" s="14"/>
      <c r="B27" s="15"/>
      <c r="C27" s="11"/>
      <c r="D27" s="7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44" t="s">
        <v>129</v>
      </c>
      <c r="L27" s="50"/>
    </row>
    <row r="28" spans="1:12" x14ac:dyDescent="0.3">
      <c r="A28" s="14"/>
      <c r="B28" s="15"/>
      <c r="C28" s="11"/>
      <c r="D28" s="7" t="s">
        <v>22</v>
      </c>
      <c r="E28" s="38" t="s">
        <v>118</v>
      </c>
      <c r="F28" s="39" t="s">
        <v>297</v>
      </c>
      <c r="G28" s="39" t="s">
        <v>298</v>
      </c>
      <c r="H28" s="39" t="s">
        <v>299</v>
      </c>
      <c r="I28" s="39" t="s">
        <v>221</v>
      </c>
      <c r="J28" s="39" t="s">
        <v>300</v>
      </c>
      <c r="K28" s="44" t="s">
        <v>105</v>
      </c>
      <c r="L28" s="50"/>
    </row>
    <row r="29" spans="1:12" x14ac:dyDescent="0.3">
      <c r="A29" s="14"/>
      <c r="B29" s="15"/>
      <c r="C29" s="11"/>
      <c r="D29" s="7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4"/>
      <c r="L30" s="50"/>
    </row>
    <row r="31" spans="1:12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4"/>
      <c r="L31" s="50"/>
    </row>
    <row r="32" spans="1:12" x14ac:dyDescent="0.3">
      <c r="A32" s="16"/>
      <c r="B32" s="17"/>
      <c r="C32" s="8"/>
      <c r="D32" s="18" t="s">
        <v>32</v>
      </c>
      <c r="E32" s="9"/>
      <c r="F32" s="53" t="s">
        <v>708</v>
      </c>
      <c r="G32" s="53" t="s">
        <v>748</v>
      </c>
      <c r="H32" s="53" t="s">
        <v>749</v>
      </c>
      <c r="I32" s="53" t="s">
        <v>750</v>
      </c>
      <c r="J32" s="53" t="s">
        <v>751</v>
      </c>
      <c r="K32" s="45"/>
      <c r="L32" s="51">
        <v>88.67</v>
      </c>
    </row>
    <row r="33" spans="1:12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 t="s">
        <v>142</v>
      </c>
      <c r="F33" s="39" t="s">
        <v>55</v>
      </c>
      <c r="G33" s="39" t="s">
        <v>767</v>
      </c>
      <c r="H33" s="39" t="s">
        <v>768</v>
      </c>
      <c r="I33" s="39" t="s">
        <v>769</v>
      </c>
      <c r="J33" s="39" t="s">
        <v>770</v>
      </c>
      <c r="K33" s="44" t="s">
        <v>172</v>
      </c>
      <c r="L33" s="50"/>
    </row>
    <row r="34" spans="1:12" ht="26.4" x14ac:dyDescent="0.3">
      <c r="A34" s="14"/>
      <c r="B34" s="15"/>
      <c r="C34" s="11"/>
      <c r="D34" s="7" t="s">
        <v>26</v>
      </c>
      <c r="E34" s="38" t="s">
        <v>143</v>
      </c>
      <c r="F34" s="39" t="s">
        <v>718</v>
      </c>
      <c r="G34" s="39" t="s">
        <v>752</v>
      </c>
      <c r="H34" s="39" t="s">
        <v>753</v>
      </c>
      <c r="I34" s="39" t="s">
        <v>754</v>
      </c>
      <c r="J34" s="39" t="s">
        <v>755</v>
      </c>
      <c r="K34" s="44" t="s">
        <v>173</v>
      </c>
      <c r="L34" s="50"/>
    </row>
    <row r="35" spans="1:12" x14ac:dyDescent="0.3">
      <c r="A35" s="14"/>
      <c r="B35" s="15"/>
      <c r="C35" s="11"/>
      <c r="D35" s="7" t="s">
        <v>27</v>
      </c>
      <c r="E35" s="38" t="s">
        <v>144</v>
      </c>
      <c r="F35" s="39" t="s">
        <v>55</v>
      </c>
      <c r="G35" s="39" t="s">
        <v>756</v>
      </c>
      <c r="H35" s="39" t="s">
        <v>757</v>
      </c>
      <c r="I35" s="39" t="s">
        <v>206</v>
      </c>
      <c r="J35" s="39" t="s">
        <v>758</v>
      </c>
      <c r="K35" s="44" t="s">
        <v>174</v>
      </c>
      <c r="L35" s="50"/>
    </row>
    <row r="36" spans="1:12" x14ac:dyDescent="0.3">
      <c r="A36" s="14"/>
      <c r="B36" s="15"/>
      <c r="C36" s="11"/>
      <c r="D36" s="7" t="s">
        <v>28</v>
      </c>
      <c r="E36" s="38" t="s">
        <v>145</v>
      </c>
      <c r="F36" s="39" t="s">
        <v>50</v>
      </c>
      <c r="G36" s="39" t="s">
        <v>759</v>
      </c>
      <c r="H36" s="39" t="s">
        <v>760</v>
      </c>
      <c r="I36" s="39" t="s">
        <v>761</v>
      </c>
      <c r="J36" s="39" t="s">
        <v>762</v>
      </c>
      <c r="K36" s="44" t="s">
        <v>175</v>
      </c>
      <c r="L36" s="50"/>
    </row>
    <row r="37" spans="1:12" x14ac:dyDescent="0.3">
      <c r="A37" s="14"/>
      <c r="B37" s="15"/>
      <c r="C37" s="11"/>
      <c r="D37" s="7" t="s">
        <v>29</v>
      </c>
      <c r="E37" s="38" t="s">
        <v>146</v>
      </c>
      <c r="F37" s="39" t="s">
        <v>50</v>
      </c>
      <c r="G37" s="39" t="s">
        <v>763</v>
      </c>
      <c r="H37" s="39" t="s">
        <v>764</v>
      </c>
      <c r="I37" s="39" t="s">
        <v>765</v>
      </c>
      <c r="J37" s="39" t="s">
        <v>766</v>
      </c>
      <c r="K37" s="44" t="s">
        <v>176</v>
      </c>
      <c r="L37" s="50"/>
    </row>
    <row r="38" spans="1:12" x14ac:dyDescent="0.3">
      <c r="A38" s="14"/>
      <c r="B38" s="15"/>
      <c r="C38" s="11"/>
      <c r="D38" s="7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 t="s">
        <v>105</v>
      </c>
      <c r="L38" s="50"/>
    </row>
    <row r="39" spans="1:12" x14ac:dyDescent="0.3">
      <c r="A39" s="14"/>
      <c r="B39" s="15"/>
      <c r="C39" s="11"/>
      <c r="D39" s="7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4"/>
      <c r="L40" s="50"/>
    </row>
    <row r="41" spans="1:12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4"/>
      <c r="L41" s="50"/>
    </row>
    <row r="42" spans="1:12" x14ac:dyDescent="0.3">
      <c r="A42" s="16"/>
      <c r="B42" s="17"/>
      <c r="C42" s="8"/>
      <c r="D42" s="18" t="s">
        <v>32</v>
      </c>
      <c r="E42" s="9"/>
      <c r="F42" s="53" t="s">
        <v>735</v>
      </c>
      <c r="G42" s="53" t="s">
        <v>771</v>
      </c>
      <c r="H42" s="53" t="s">
        <v>772</v>
      </c>
      <c r="I42" s="53" t="s">
        <v>773</v>
      </c>
      <c r="J42" s="53" t="s">
        <v>774</v>
      </c>
      <c r="K42" s="45"/>
      <c r="L42" s="55">
        <v>88.67</v>
      </c>
    </row>
    <row r="43" spans="1:12" ht="15" thickBot="1" x14ac:dyDescent="0.35">
      <c r="A43" s="32">
        <f>A25</f>
        <v>1</v>
      </c>
      <c r="B43" s="32">
        <f>B25</f>
        <v>2</v>
      </c>
      <c r="C43" s="74" t="s">
        <v>4</v>
      </c>
      <c r="D43" s="76"/>
      <c r="E43" s="30"/>
      <c r="F43" s="56">
        <f>F32+F42</f>
        <v>1405</v>
      </c>
      <c r="G43" s="56" t="s">
        <v>177</v>
      </c>
      <c r="H43" s="56" t="s">
        <v>178</v>
      </c>
      <c r="I43" s="56" t="s">
        <v>179</v>
      </c>
      <c r="J43" s="56" t="s">
        <v>180</v>
      </c>
      <c r="K43" s="47"/>
      <c r="L43" s="56">
        <f>SUM(L32:L42)</f>
        <v>177.34</v>
      </c>
    </row>
    <row r="44" spans="1:12" x14ac:dyDescent="0.3">
      <c r="A44" s="20">
        <v>1</v>
      </c>
      <c r="B44" s="21">
        <v>3</v>
      </c>
      <c r="C44" s="22" t="s">
        <v>19</v>
      </c>
      <c r="D44" s="5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4"/>
      <c r="L45" s="50"/>
    </row>
    <row r="46" spans="1:12" x14ac:dyDescent="0.3">
      <c r="A46" s="23"/>
      <c r="B46" s="15"/>
      <c r="C46" s="11"/>
      <c r="D46" s="7" t="s">
        <v>21</v>
      </c>
      <c r="E46" s="38" t="s">
        <v>186</v>
      </c>
      <c r="F46" s="39" t="s">
        <v>77</v>
      </c>
      <c r="G46" s="39" t="s">
        <v>529</v>
      </c>
      <c r="H46" s="39" t="s">
        <v>530</v>
      </c>
      <c r="I46" s="39" t="s">
        <v>531</v>
      </c>
      <c r="J46" s="39" t="s">
        <v>532</v>
      </c>
      <c r="K46" s="44">
        <v>1707</v>
      </c>
      <c r="L46" s="50"/>
    </row>
    <row r="47" spans="1:12" x14ac:dyDescent="0.3">
      <c r="A47" s="23"/>
      <c r="B47" s="15"/>
      <c r="C47" s="11"/>
      <c r="D47" s="7" t="s">
        <v>22</v>
      </c>
      <c r="E47" s="38" t="s">
        <v>191</v>
      </c>
      <c r="F47" s="39" t="s">
        <v>297</v>
      </c>
      <c r="G47" s="39" t="s">
        <v>298</v>
      </c>
      <c r="H47" s="39" t="s">
        <v>299</v>
      </c>
      <c r="I47" s="39" t="s">
        <v>221</v>
      </c>
      <c r="J47" s="39" t="s">
        <v>300</v>
      </c>
      <c r="K47" s="44">
        <v>653</v>
      </c>
      <c r="L47" s="50"/>
    </row>
    <row r="48" spans="1:12" x14ac:dyDescent="0.3">
      <c r="A48" s="23"/>
      <c r="B48" s="15"/>
      <c r="C48" s="11"/>
      <c r="D48" s="7" t="s">
        <v>23</v>
      </c>
      <c r="E48" s="38" t="s">
        <v>38</v>
      </c>
      <c r="F48" s="39" t="s">
        <v>55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4"/>
      <c r="L49" s="50"/>
    </row>
    <row r="50" spans="1:12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4"/>
      <c r="L50" s="50"/>
    </row>
    <row r="51" spans="1:12" x14ac:dyDescent="0.3">
      <c r="A51" s="24"/>
      <c r="B51" s="17"/>
      <c r="C51" s="8"/>
      <c r="D51" s="18" t="s">
        <v>32</v>
      </c>
      <c r="E51" s="9"/>
      <c r="F51" s="53" t="s">
        <v>775</v>
      </c>
      <c r="G51" s="53" t="s">
        <v>776</v>
      </c>
      <c r="H51" s="53" t="s">
        <v>777</v>
      </c>
      <c r="I51" s="53" t="s">
        <v>778</v>
      </c>
      <c r="J51" s="53" t="s">
        <v>779</v>
      </c>
      <c r="K51" s="45"/>
      <c r="L51" s="55">
        <v>88.67</v>
      </c>
    </row>
    <row r="52" spans="1:12" x14ac:dyDescent="0.3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8" t="s">
        <v>200</v>
      </c>
      <c r="F52" s="39" t="s">
        <v>55</v>
      </c>
      <c r="G52" s="39" t="s">
        <v>780</v>
      </c>
      <c r="H52" s="39" t="s">
        <v>781</v>
      </c>
      <c r="I52" s="39" t="s">
        <v>782</v>
      </c>
      <c r="J52" s="39" t="s">
        <v>783</v>
      </c>
      <c r="K52" s="44" t="s">
        <v>227</v>
      </c>
      <c r="L52" s="50"/>
    </row>
    <row r="53" spans="1:12" x14ac:dyDescent="0.3">
      <c r="A53" s="23"/>
      <c r="B53" s="15"/>
      <c r="C53" s="11"/>
      <c r="D53" s="7" t="s">
        <v>26</v>
      </c>
      <c r="E53" s="38" t="s">
        <v>201</v>
      </c>
      <c r="F53" s="39" t="s">
        <v>718</v>
      </c>
      <c r="G53" s="39" t="s">
        <v>784</v>
      </c>
      <c r="H53" s="39" t="s">
        <v>785</v>
      </c>
      <c r="I53" s="39" t="s">
        <v>786</v>
      </c>
      <c r="J53" s="39" t="s">
        <v>787</v>
      </c>
      <c r="K53" s="44" t="s">
        <v>228</v>
      </c>
      <c r="L53" s="50"/>
    </row>
    <row r="54" spans="1:12" x14ac:dyDescent="0.3">
      <c r="A54" s="23"/>
      <c r="B54" s="15"/>
      <c r="C54" s="11"/>
      <c r="D54" s="7" t="s">
        <v>27</v>
      </c>
      <c r="E54" s="38" t="s">
        <v>202</v>
      </c>
      <c r="F54" s="39" t="s">
        <v>55</v>
      </c>
      <c r="G54" s="39" t="s">
        <v>788</v>
      </c>
      <c r="H54" s="39" t="s">
        <v>789</v>
      </c>
      <c r="I54" s="39" t="s">
        <v>790</v>
      </c>
      <c r="J54" s="39" t="s">
        <v>791</v>
      </c>
      <c r="K54" s="44" t="s">
        <v>229</v>
      </c>
      <c r="L54" s="50"/>
    </row>
    <row r="55" spans="1:12" x14ac:dyDescent="0.3">
      <c r="A55" s="23"/>
      <c r="B55" s="15"/>
      <c r="C55" s="11"/>
      <c r="D55" s="7" t="s">
        <v>28</v>
      </c>
      <c r="E55" s="38" t="s">
        <v>203</v>
      </c>
      <c r="F55" s="39" t="s">
        <v>50</v>
      </c>
      <c r="G55" s="39" t="s">
        <v>792</v>
      </c>
      <c r="H55" s="39" t="s">
        <v>793</v>
      </c>
      <c r="I55" s="39" t="s">
        <v>794</v>
      </c>
      <c r="J55" s="39" t="s">
        <v>795</v>
      </c>
      <c r="K55" s="44" t="s">
        <v>230</v>
      </c>
      <c r="L55" s="50"/>
    </row>
    <row r="56" spans="1:12" x14ac:dyDescent="0.3">
      <c r="A56" s="23"/>
      <c r="B56" s="15"/>
      <c r="C56" s="11"/>
      <c r="D56" s="7" t="s">
        <v>29</v>
      </c>
      <c r="E56" s="38" t="s">
        <v>204</v>
      </c>
      <c r="F56" s="39" t="s">
        <v>50</v>
      </c>
      <c r="G56" s="39" t="s">
        <v>220</v>
      </c>
      <c r="H56" s="39" t="s">
        <v>220</v>
      </c>
      <c r="I56" s="39" t="s">
        <v>796</v>
      </c>
      <c r="J56" s="39" t="s">
        <v>797</v>
      </c>
      <c r="K56" s="44" t="s">
        <v>231</v>
      </c>
      <c r="L56" s="50"/>
    </row>
    <row r="57" spans="1:12" x14ac:dyDescent="0.3">
      <c r="A57" s="23"/>
      <c r="B57" s="15"/>
      <c r="C57" s="11"/>
      <c r="D57" s="7" t="s">
        <v>30</v>
      </c>
      <c r="E57" s="38" t="s">
        <v>70</v>
      </c>
      <c r="F57" s="39" t="s">
        <v>192</v>
      </c>
      <c r="G57" s="39" t="s">
        <v>193</v>
      </c>
      <c r="H57" s="39" t="s">
        <v>57</v>
      </c>
      <c r="I57" s="39" t="s">
        <v>194</v>
      </c>
      <c r="J57" s="39" t="s">
        <v>195</v>
      </c>
      <c r="K57" s="44" t="s">
        <v>105</v>
      </c>
      <c r="L57" s="50"/>
    </row>
    <row r="58" spans="1:12" x14ac:dyDescent="0.3">
      <c r="A58" s="23"/>
      <c r="B58" s="15"/>
      <c r="C58" s="11"/>
      <c r="D58" s="7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4"/>
      <c r="L59" s="50"/>
    </row>
    <row r="60" spans="1:12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4"/>
      <c r="L60" s="50"/>
    </row>
    <row r="61" spans="1:12" x14ac:dyDescent="0.3">
      <c r="A61" s="24"/>
      <c r="B61" s="17"/>
      <c r="C61" s="8"/>
      <c r="D61" s="18" t="s">
        <v>32</v>
      </c>
      <c r="E61" s="9"/>
      <c r="F61" s="58" t="s">
        <v>798</v>
      </c>
      <c r="G61" s="58" t="s">
        <v>799</v>
      </c>
      <c r="H61" s="58" t="s">
        <v>800</v>
      </c>
      <c r="I61" s="58" t="s">
        <v>801</v>
      </c>
      <c r="J61" s="58" t="s">
        <v>802</v>
      </c>
      <c r="K61" s="45"/>
      <c r="L61" s="55">
        <v>88.67</v>
      </c>
    </row>
    <row r="62" spans="1:12" ht="15" thickBot="1" x14ac:dyDescent="0.35">
      <c r="A62" s="28">
        <f>A44</f>
        <v>1</v>
      </c>
      <c r="B62" s="29">
        <f>B44</f>
        <v>3</v>
      </c>
      <c r="C62" s="74" t="s">
        <v>4</v>
      </c>
      <c r="D62" s="76"/>
      <c r="E62" s="30"/>
      <c r="F62" s="56">
        <f>F51+F61</f>
        <v>1410</v>
      </c>
      <c r="G62" s="56">
        <f>+G51+G61</f>
        <v>62.539000000000001</v>
      </c>
      <c r="H62" s="56">
        <f t="shared" ref="H62:J62" si="0">H51+H61</f>
        <v>54.308999999999997</v>
      </c>
      <c r="I62" s="56">
        <f t="shared" si="0"/>
        <v>189.571</v>
      </c>
      <c r="J62" s="56">
        <f t="shared" si="0"/>
        <v>1497.2130000000002</v>
      </c>
      <c r="K62" s="47"/>
      <c r="L62" s="56">
        <f>SUM(L51:L61)</f>
        <v>177.34</v>
      </c>
    </row>
    <row r="63" spans="1:12" x14ac:dyDescent="0.3">
      <c r="A63" s="20">
        <v>1</v>
      </c>
      <c r="B63" s="21">
        <v>4</v>
      </c>
      <c r="C63" s="22" t="s">
        <v>19</v>
      </c>
      <c r="D63" s="5" t="s">
        <v>25</v>
      </c>
      <c r="E63" s="36" t="s">
        <v>232</v>
      </c>
      <c r="F63" s="37" t="s">
        <v>55</v>
      </c>
      <c r="G63" s="37" t="s">
        <v>803</v>
      </c>
      <c r="H63" s="37" t="s">
        <v>768</v>
      </c>
      <c r="I63" s="37" t="s">
        <v>804</v>
      </c>
      <c r="J63" s="37" t="s">
        <v>805</v>
      </c>
      <c r="K63" s="43" t="s">
        <v>257</v>
      </c>
      <c r="L63" s="49"/>
    </row>
    <row r="64" spans="1:12" x14ac:dyDescent="0.3">
      <c r="A64" s="23"/>
      <c r="B64" s="15"/>
      <c r="C64" s="11"/>
      <c r="D64" s="6" t="s">
        <v>20</v>
      </c>
      <c r="E64" s="38" t="s">
        <v>233</v>
      </c>
      <c r="F64" s="39" t="s">
        <v>55</v>
      </c>
      <c r="G64" s="39" t="s">
        <v>806</v>
      </c>
      <c r="H64" s="39" t="s">
        <v>807</v>
      </c>
      <c r="I64" s="39" t="s">
        <v>808</v>
      </c>
      <c r="J64" s="39" t="s">
        <v>809</v>
      </c>
      <c r="K64" s="44" t="s">
        <v>258</v>
      </c>
      <c r="L64" s="50"/>
    </row>
    <row r="65" spans="1:12" x14ac:dyDescent="0.3">
      <c r="A65" s="23"/>
      <c r="B65" s="15"/>
      <c r="C65" s="11"/>
      <c r="D65" s="7" t="s">
        <v>28</v>
      </c>
      <c r="E65" s="38" t="s">
        <v>234</v>
      </c>
      <c r="F65" s="39" t="s">
        <v>50</v>
      </c>
      <c r="G65" s="39" t="s">
        <v>271</v>
      </c>
      <c r="H65" s="39" t="s">
        <v>810</v>
      </c>
      <c r="I65" s="39" t="s">
        <v>811</v>
      </c>
      <c r="J65" s="39" t="s">
        <v>812</v>
      </c>
      <c r="K65" s="44" t="s">
        <v>259</v>
      </c>
      <c r="L65" s="50"/>
    </row>
    <row r="66" spans="1:12" x14ac:dyDescent="0.3">
      <c r="A66" s="23"/>
      <c r="B66" s="15"/>
      <c r="C66" s="11"/>
      <c r="D66" s="7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x14ac:dyDescent="0.3">
      <c r="A67" s="23"/>
      <c r="B67" s="15"/>
      <c r="C67" s="11"/>
      <c r="D67" s="7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x14ac:dyDescent="0.3">
      <c r="A68" s="23"/>
      <c r="B68" s="15"/>
      <c r="C68" s="11"/>
      <c r="D68" s="6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4"/>
      <c r="L69" s="50"/>
    </row>
    <row r="70" spans="1:12" x14ac:dyDescent="0.3">
      <c r="A70" s="24"/>
      <c r="B70" s="17"/>
      <c r="C70" s="8"/>
      <c r="D70" s="18" t="s">
        <v>32</v>
      </c>
      <c r="E70" s="9"/>
      <c r="F70" s="53" t="s">
        <v>813</v>
      </c>
      <c r="G70" s="53" t="s">
        <v>814</v>
      </c>
      <c r="H70" s="53" t="s">
        <v>815</v>
      </c>
      <c r="I70" s="53" t="s">
        <v>816</v>
      </c>
      <c r="J70" s="53" t="s">
        <v>817</v>
      </c>
      <c r="K70" s="45"/>
      <c r="L70" s="55">
        <v>88.67</v>
      </c>
    </row>
    <row r="71" spans="1:12" x14ac:dyDescent="0.3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8" t="s">
        <v>261</v>
      </c>
      <c r="F71" s="68" t="s">
        <v>55</v>
      </c>
      <c r="G71" s="68" t="s">
        <v>818</v>
      </c>
      <c r="H71" s="68" t="s">
        <v>819</v>
      </c>
      <c r="I71" s="68" t="s">
        <v>820</v>
      </c>
      <c r="J71" s="39" t="s">
        <v>827</v>
      </c>
      <c r="K71" s="44" t="s">
        <v>286</v>
      </c>
      <c r="L71" s="50"/>
    </row>
    <row r="72" spans="1:12" ht="26.4" x14ac:dyDescent="0.3">
      <c r="A72" s="23"/>
      <c r="B72" s="15"/>
      <c r="C72" s="11"/>
      <c r="D72" s="7" t="s">
        <v>26</v>
      </c>
      <c r="E72" s="38" t="s">
        <v>262</v>
      </c>
      <c r="F72" s="68" t="s">
        <v>718</v>
      </c>
      <c r="G72" s="68" t="s">
        <v>821</v>
      </c>
      <c r="H72" s="68" t="s">
        <v>822</v>
      </c>
      <c r="I72" s="68" t="s">
        <v>823</v>
      </c>
      <c r="J72" s="39" t="s">
        <v>828</v>
      </c>
      <c r="K72" s="44" t="s">
        <v>287</v>
      </c>
      <c r="L72" s="50"/>
    </row>
    <row r="73" spans="1:12" x14ac:dyDescent="0.3">
      <c r="A73" s="23"/>
      <c r="B73" s="15"/>
      <c r="C73" s="11"/>
      <c r="D73" s="7" t="s">
        <v>27</v>
      </c>
      <c r="E73" s="38" t="s">
        <v>263</v>
      </c>
      <c r="F73" s="68" t="s">
        <v>718</v>
      </c>
      <c r="G73" s="68" t="s">
        <v>824</v>
      </c>
      <c r="H73" s="68" t="s">
        <v>825</v>
      </c>
      <c r="I73" s="68" t="s">
        <v>826</v>
      </c>
      <c r="J73" s="39" t="s">
        <v>829</v>
      </c>
      <c r="K73" s="44" t="s">
        <v>288</v>
      </c>
      <c r="L73" s="50"/>
    </row>
    <row r="74" spans="1:12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x14ac:dyDescent="0.3">
      <c r="A75" s="23"/>
      <c r="B75" s="15"/>
      <c r="C75" s="11"/>
      <c r="D75" s="7" t="s">
        <v>29</v>
      </c>
      <c r="E75" s="38" t="s">
        <v>264</v>
      </c>
      <c r="F75" s="39" t="s">
        <v>50</v>
      </c>
      <c r="G75" s="39" t="s">
        <v>830</v>
      </c>
      <c r="H75" s="39" t="s">
        <v>831</v>
      </c>
      <c r="I75" s="39" t="s">
        <v>832</v>
      </c>
      <c r="J75" s="39" t="s">
        <v>833</v>
      </c>
      <c r="K75" s="44" t="s">
        <v>289</v>
      </c>
      <c r="L75" s="50"/>
    </row>
    <row r="76" spans="1:12" x14ac:dyDescent="0.3">
      <c r="A76" s="23"/>
      <c r="B76" s="15"/>
      <c r="C76" s="11"/>
      <c r="D76" s="7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 t="s">
        <v>105</v>
      </c>
      <c r="L76" s="50"/>
    </row>
    <row r="77" spans="1:12" x14ac:dyDescent="0.3">
      <c r="A77" s="23"/>
      <c r="B77" s="15"/>
      <c r="C77" s="11"/>
      <c r="D77" s="7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4"/>
      <c r="L78" s="50"/>
    </row>
    <row r="79" spans="1:12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4"/>
      <c r="L79" s="50"/>
    </row>
    <row r="80" spans="1:12" x14ac:dyDescent="0.3">
      <c r="A80" s="24"/>
      <c r="B80" s="17"/>
      <c r="C80" s="8"/>
      <c r="D80" s="18" t="s">
        <v>32</v>
      </c>
      <c r="E80" s="9"/>
      <c r="F80" s="69" t="s">
        <v>834</v>
      </c>
      <c r="G80" s="69" t="s">
        <v>835</v>
      </c>
      <c r="H80" s="69" t="s">
        <v>836</v>
      </c>
      <c r="I80" s="69" t="s">
        <v>837</v>
      </c>
      <c r="J80" s="69" t="s">
        <v>838</v>
      </c>
      <c r="K80" s="45"/>
      <c r="L80" s="55">
        <v>88.67</v>
      </c>
    </row>
    <row r="81" spans="1:12" ht="15" thickBot="1" x14ac:dyDescent="0.35">
      <c r="A81" s="28">
        <f>A63</f>
        <v>1</v>
      </c>
      <c r="B81" s="29">
        <f>B63</f>
        <v>4</v>
      </c>
      <c r="C81" s="74" t="s">
        <v>4</v>
      </c>
      <c r="D81" s="76"/>
      <c r="E81" s="30"/>
      <c r="F81" s="56">
        <f>F70+F80</f>
        <v>1410</v>
      </c>
      <c r="G81" s="56">
        <f t="shared" ref="G81:J81" si="1">G70+G80</f>
        <v>57.19</v>
      </c>
      <c r="H81" s="56">
        <f t="shared" si="1"/>
        <v>69.02</v>
      </c>
      <c r="I81" s="56">
        <f t="shared" si="1"/>
        <v>216.69799999999998</v>
      </c>
      <c r="J81" s="56">
        <f t="shared" si="1"/>
        <v>1716.7280000000001</v>
      </c>
      <c r="K81" s="47"/>
      <c r="L81" s="56">
        <f>SUM(L70:L80)</f>
        <v>177.34</v>
      </c>
    </row>
    <row r="82" spans="1:12" x14ac:dyDescent="0.3">
      <c r="A82" s="20">
        <v>1</v>
      </c>
      <c r="B82" s="21">
        <v>5</v>
      </c>
      <c r="C82" s="22" t="s">
        <v>19</v>
      </c>
      <c r="D82" s="5" t="s">
        <v>20</v>
      </c>
      <c r="E82" s="36" t="s">
        <v>290</v>
      </c>
      <c r="F82" s="37" t="s">
        <v>77</v>
      </c>
      <c r="G82" s="37" t="s">
        <v>839</v>
      </c>
      <c r="H82" s="37" t="s">
        <v>840</v>
      </c>
      <c r="I82" s="37" t="s">
        <v>841</v>
      </c>
      <c r="J82" s="37" t="s">
        <v>842</v>
      </c>
      <c r="K82" s="43">
        <v>1755</v>
      </c>
      <c r="L82" s="49"/>
    </row>
    <row r="83" spans="1:12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44"/>
      <c r="L83" s="50"/>
    </row>
    <row r="84" spans="1:12" x14ac:dyDescent="0.3">
      <c r="A84" s="23"/>
      <c r="B84" s="15"/>
      <c r="C84" s="11"/>
      <c r="D84" s="7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x14ac:dyDescent="0.3">
      <c r="A85" s="23"/>
      <c r="B85" s="15"/>
      <c r="C85" s="11"/>
      <c r="D85" s="7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 t="s">
        <v>105</v>
      </c>
      <c r="L85" s="50"/>
    </row>
    <row r="86" spans="1:12" x14ac:dyDescent="0.3">
      <c r="A86" s="23"/>
      <c r="B86" s="15"/>
      <c r="C86" s="11"/>
      <c r="D86" s="7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 t="s">
        <v>105</v>
      </c>
      <c r="L86" s="50"/>
    </row>
    <row r="87" spans="1:12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4"/>
      <c r="L87" s="50"/>
    </row>
    <row r="88" spans="1:12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4"/>
      <c r="L88" s="50"/>
    </row>
    <row r="89" spans="1:12" x14ac:dyDescent="0.3">
      <c r="A89" s="24"/>
      <c r="B89" s="17"/>
      <c r="C89" s="8"/>
      <c r="D89" s="18" t="s">
        <v>32</v>
      </c>
      <c r="E89" s="9"/>
      <c r="F89" s="53" t="s">
        <v>775</v>
      </c>
      <c r="G89" s="53" t="s">
        <v>843</v>
      </c>
      <c r="H89" s="53" t="s">
        <v>844</v>
      </c>
      <c r="I89" s="53" t="s">
        <v>845</v>
      </c>
      <c r="J89" s="53" t="s">
        <v>846</v>
      </c>
      <c r="K89" s="45"/>
      <c r="L89" s="55">
        <v>88.67</v>
      </c>
    </row>
    <row r="90" spans="1:12" x14ac:dyDescent="0.3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8" t="s">
        <v>142</v>
      </c>
      <c r="F90" s="39" t="s">
        <v>55</v>
      </c>
      <c r="G90" s="39" t="s">
        <v>767</v>
      </c>
      <c r="H90" s="39" t="s">
        <v>768</v>
      </c>
      <c r="I90" s="39" t="s">
        <v>769</v>
      </c>
      <c r="J90" s="39" t="s">
        <v>770</v>
      </c>
      <c r="K90" s="44" t="s">
        <v>172</v>
      </c>
      <c r="L90" s="50"/>
    </row>
    <row r="91" spans="1:12" x14ac:dyDescent="0.3">
      <c r="A91" s="23"/>
      <c r="B91" s="15"/>
      <c r="C91" s="11"/>
      <c r="D91" s="7" t="s">
        <v>26</v>
      </c>
      <c r="E91" s="38" t="s">
        <v>301</v>
      </c>
      <c r="F91" s="39" t="s">
        <v>718</v>
      </c>
      <c r="G91" s="39" t="s">
        <v>847</v>
      </c>
      <c r="H91" s="39" t="s">
        <v>848</v>
      </c>
      <c r="I91" s="39" t="s">
        <v>849</v>
      </c>
      <c r="J91" s="39" t="s">
        <v>850</v>
      </c>
      <c r="K91" s="44" t="s">
        <v>320</v>
      </c>
      <c r="L91" s="50"/>
    </row>
    <row r="92" spans="1:12" x14ac:dyDescent="0.3">
      <c r="A92" s="23"/>
      <c r="B92" s="15"/>
      <c r="C92" s="11"/>
      <c r="D92" s="7" t="s">
        <v>27</v>
      </c>
      <c r="E92" s="38" t="s">
        <v>302</v>
      </c>
      <c r="F92" s="39" t="s">
        <v>55</v>
      </c>
      <c r="G92" s="39" t="s">
        <v>851</v>
      </c>
      <c r="H92" s="39" t="s">
        <v>852</v>
      </c>
      <c r="I92" s="39" t="s">
        <v>853</v>
      </c>
      <c r="J92" s="39" t="s">
        <v>854</v>
      </c>
      <c r="K92" s="44" t="s">
        <v>321</v>
      </c>
      <c r="L92" s="50"/>
    </row>
    <row r="93" spans="1:12" x14ac:dyDescent="0.3">
      <c r="A93" s="23"/>
      <c r="B93" s="15"/>
      <c r="C93" s="11"/>
      <c r="D93" s="7" t="s">
        <v>28</v>
      </c>
      <c r="E93" s="38" t="s">
        <v>303</v>
      </c>
      <c r="F93" s="39" t="s">
        <v>50</v>
      </c>
      <c r="G93" s="39" t="s">
        <v>855</v>
      </c>
      <c r="H93" s="39" t="s">
        <v>856</v>
      </c>
      <c r="I93" s="39" t="s">
        <v>857</v>
      </c>
      <c r="J93" s="39" t="s">
        <v>858</v>
      </c>
      <c r="K93" s="44" t="s">
        <v>322</v>
      </c>
      <c r="L93" s="50"/>
    </row>
    <row r="94" spans="1:12" x14ac:dyDescent="0.3">
      <c r="A94" s="23"/>
      <c r="B94" s="15"/>
      <c r="C94" s="11"/>
      <c r="D94" s="7" t="s">
        <v>29</v>
      </c>
      <c r="E94" s="38" t="s">
        <v>304</v>
      </c>
      <c r="F94" s="39" t="s">
        <v>50</v>
      </c>
      <c r="G94" s="39" t="s">
        <v>409</v>
      </c>
      <c r="H94" s="39" t="s">
        <v>409</v>
      </c>
      <c r="I94" s="39" t="s">
        <v>859</v>
      </c>
      <c r="J94" s="39" t="s">
        <v>860</v>
      </c>
      <c r="K94" s="44" t="s">
        <v>323</v>
      </c>
      <c r="L94" s="50"/>
    </row>
    <row r="95" spans="1:12" x14ac:dyDescent="0.3">
      <c r="A95" s="23"/>
      <c r="B95" s="15"/>
      <c r="C95" s="11"/>
      <c r="D95" s="7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 t="s">
        <v>105</v>
      </c>
      <c r="L95" s="50"/>
    </row>
    <row r="96" spans="1:12" x14ac:dyDescent="0.3">
      <c r="A96" s="23"/>
      <c r="B96" s="15"/>
      <c r="C96" s="11"/>
      <c r="D96" s="7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4"/>
      <c r="L97" s="50"/>
    </row>
    <row r="98" spans="1:12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4"/>
      <c r="L98" s="50"/>
    </row>
    <row r="99" spans="1:12" x14ac:dyDescent="0.3">
      <c r="A99" s="24"/>
      <c r="B99" s="17"/>
      <c r="C99" s="8"/>
      <c r="D99" s="18" t="s">
        <v>32</v>
      </c>
      <c r="E99" s="9"/>
      <c r="F99" s="53" t="s">
        <v>735</v>
      </c>
      <c r="G99" s="53" t="s">
        <v>861</v>
      </c>
      <c r="H99" s="53" t="s">
        <v>862</v>
      </c>
      <c r="I99" s="53" t="s">
        <v>863</v>
      </c>
      <c r="J99" s="53" t="s">
        <v>864</v>
      </c>
      <c r="K99" s="45"/>
      <c r="L99" s="55">
        <v>88.67</v>
      </c>
    </row>
    <row r="100" spans="1:12" ht="15" thickBot="1" x14ac:dyDescent="0.35">
      <c r="A100" s="28">
        <f>A82</f>
        <v>1</v>
      </c>
      <c r="B100" s="29">
        <f>B82</f>
        <v>5</v>
      </c>
      <c r="C100" s="74" t="s">
        <v>4</v>
      </c>
      <c r="D100" s="76"/>
      <c r="E100" s="30"/>
      <c r="F100" s="56">
        <f>F89+F99</f>
        <v>1400</v>
      </c>
      <c r="G100" s="56">
        <f t="shared" ref="G100:J100" si="2">G89+G99</f>
        <v>59.254999999999995</v>
      </c>
      <c r="H100" s="56">
        <f t="shared" si="2"/>
        <v>53.806999999999995</v>
      </c>
      <c r="I100" s="56">
        <f t="shared" si="2"/>
        <v>211.416</v>
      </c>
      <c r="J100" s="56">
        <f t="shared" si="2"/>
        <v>1566.9499999999998</v>
      </c>
      <c r="K100" s="47"/>
      <c r="L100" s="56">
        <f>SUM(L89:L99)</f>
        <v>177.34</v>
      </c>
    </row>
    <row r="101" spans="1:12" x14ac:dyDescent="0.3">
      <c r="A101" s="20">
        <v>2</v>
      </c>
      <c r="B101" s="21">
        <v>1</v>
      </c>
      <c r="C101" s="22" t="s">
        <v>19</v>
      </c>
      <c r="D101" s="5" t="s">
        <v>20</v>
      </c>
      <c r="E101" s="36" t="s">
        <v>333</v>
      </c>
      <c r="F101" s="37" t="s">
        <v>77</v>
      </c>
      <c r="G101" s="37" t="s">
        <v>865</v>
      </c>
      <c r="H101" s="37" t="s">
        <v>866</v>
      </c>
      <c r="I101" s="37" t="s">
        <v>867</v>
      </c>
      <c r="J101" s="37" t="s">
        <v>868</v>
      </c>
      <c r="K101" s="43">
        <v>1694</v>
      </c>
      <c r="L101" s="49"/>
    </row>
    <row r="102" spans="1:12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4"/>
      <c r="L102" s="50"/>
    </row>
    <row r="103" spans="1:12" x14ac:dyDescent="0.3">
      <c r="A103" s="23"/>
      <c r="B103" s="15"/>
      <c r="C103" s="11"/>
      <c r="D103" s="7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x14ac:dyDescent="0.3">
      <c r="A104" s="23"/>
      <c r="B104" s="15"/>
      <c r="C104" s="11"/>
      <c r="D104" s="7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x14ac:dyDescent="0.3">
      <c r="A105" s="23"/>
      <c r="B105" s="15"/>
      <c r="C105" s="11"/>
      <c r="D105" s="7" t="s">
        <v>23</v>
      </c>
      <c r="E105" s="38" t="s">
        <v>38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 t="s">
        <v>105</v>
      </c>
      <c r="L105" s="50"/>
    </row>
    <row r="106" spans="1:12" ht="26.4" x14ac:dyDescent="0.3">
      <c r="A106" s="23"/>
      <c r="B106" s="15"/>
      <c r="C106" s="11"/>
      <c r="D106" s="6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4"/>
      <c r="L107" s="50"/>
    </row>
    <row r="108" spans="1:12" x14ac:dyDescent="0.3">
      <c r="A108" s="24"/>
      <c r="B108" s="17"/>
      <c r="C108" s="8"/>
      <c r="D108" s="18" t="s">
        <v>32</v>
      </c>
      <c r="E108" s="9"/>
      <c r="F108" s="53" t="s">
        <v>708</v>
      </c>
      <c r="G108" s="53" t="s">
        <v>869</v>
      </c>
      <c r="H108" s="53" t="s">
        <v>870</v>
      </c>
      <c r="I108" s="53" t="s">
        <v>871</v>
      </c>
      <c r="J108" s="53" t="s">
        <v>872</v>
      </c>
      <c r="K108" s="45"/>
      <c r="L108" s="55">
        <v>88.67</v>
      </c>
    </row>
    <row r="109" spans="1:12" x14ac:dyDescent="0.3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8" t="s">
        <v>115</v>
      </c>
      <c r="F109" s="39" t="s">
        <v>55</v>
      </c>
      <c r="G109" s="39" t="s">
        <v>744</v>
      </c>
      <c r="H109" s="39" t="s">
        <v>745</v>
      </c>
      <c r="I109" s="39" t="s">
        <v>746</v>
      </c>
      <c r="J109" s="39" t="s">
        <v>747</v>
      </c>
      <c r="K109" s="44" t="s">
        <v>352</v>
      </c>
      <c r="L109" s="50"/>
    </row>
    <row r="110" spans="1:12" ht="26.4" x14ac:dyDescent="0.3">
      <c r="A110" s="23"/>
      <c r="B110" s="15"/>
      <c r="C110" s="11"/>
      <c r="D110" s="7" t="s">
        <v>26</v>
      </c>
      <c r="E110" s="38" t="s">
        <v>342</v>
      </c>
      <c r="F110" s="39" t="s">
        <v>718</v>
      </c>
      <c r="G110" s="39" t="s">
        <v>873</v>
      </c>
      <c r="H110" s="39" t="s">
        <v>874</v>
      </c>
      <c r="I110" s="39" t="s">
        <v>875</v>
      </c>
      <c r="J110" s="39" t="s">
        <v>876</v>
      </c>
      <c r="K110" s="44" t="s">
        <v>353</v>
      </c>
      <c r="L110" s="50"/>
    </row>
    <row r="111" spans="1:12" x14ac:dyDescent="0.3">
      <c r="A111" s="23"/>
      <c r="B111" s="15"/>
      <c r="C111" s="11"/>
      <c r="D111" s="7" t="s">
        <v>27</v>
      </c>
      <c r="E111" s="38" t="s">
        <v>343</v>
      </c>
      <c r="F111" s="39" t="s">
        <v>718</v>
      </c>
      <c r="G111" s="39" t="s">
        <v>877</v>
      </c>
      <c r="H111" s="39" t="s">
        <v>878</v>
      </c>
      <c r="I111" s="39" t="s">
        <v>879</v>
      </c>
      <c r="J111" s="39" t="s">
        <v>880</v>
      </c>
      <c r="K111" s="44" t="s">
        <v>354</v>
      </c>
      <c r="L111" s="50"/>
    </row>
    <row r="112" spans="1:12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x14ac:dyDescent="0.3">
      <c r="A113" s="23"/>
      <c r="B113" s="15"/>
      <c r="C113" s="11"/>
      <c r="D113" s="7" t="s">
        <v>29</v>
      </c>
      <c r="E113" s="38" t="s">
        <v>69</v>
      </c>
      <c r="F113" s="39">
        <v>180</v>
      </c>
      <c r="G113" s="39" t="s">
        <v>731</v>
      </c>
      <c r="H113" s="39" t="s">
        <v>732</v>
      </c>
      <c r="I113" s="39" t="s">
        <v>733</v>
      </c>
      <c r="J113" s="39" t="s">
        <v>734</v>
      </c>
      <c r="K113" s="44" t="s">
        <v>104</v>
      </c>
      <c r="L113" s="50"/>
    </row>
    <row r="114" spans="1:12" x14ac:dyDescent="0.3">
      <c r="A114" s="23"/>
      <c r="B114" s="15"/>
      <c r="C114" s="11"/>
      <c r="D114" s="7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 t="s">
        <v>105</v>
      </c>
      <c r="L114" s="50"/>
    </row>
    <row r="115" spans="1:12" x14ac:dyDescent="0.3">
      <c r="A115" s="23"/>
      <c r="B115" s="15"/>
      <c r="C115" s="11"/>
      <c r="D115" s="7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4"/>
      <c r="L116" s="50"/>
    </row>
    <row r="117" spans="1:12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4"/>
      <c r="L117" s="50"/>
    </row>
    <row r="118" spans="1:12" x14ac:dyDescent="0.3">
      <c r="A118" s="24"/>
      <c r="B118" s="17"/>
      <c r="C118" s="8"/>
      <c r="D118" s="18" t="s">
        <v>32</v>
      </c>
      <c r="E118" s="9"/>
      <c r="F118" s="53">
        <v>820</v>
      </c>
      <c r="G118" s="53" t="s">
        <v>881</v>
      </c>
      <c r="H118" s="53" t="s">
        <v>882</v>
      </c>
      <c r="I118" s="53" t="s">
        <v>883</v>
      </c>
      <c r="J118" s="53" t="s">
        <v>884</v>
      </c>
      <c r="K118" s="54"/>
      <c r="L118" s="55">
        <v>88.67</v>
      </c>
    </row>
    <row r="119" spans="1:12" ht="15" thickBot="1" x14ac:dyDescent="0.35">
      <c r="A119" s="28">
        <f>A101</f>
        <v>2</v>
      </c>
      <c r="B119" s="29">
        <f>B101</f>
        <v>1</v>
      </c>
      <c r="C119" s="74" t="s">
        <v>4</v>
      </c>
      <c r="D119" s="76"/>
      <c r="E119" s="30"/>
      <c r="F119" s="56">
        <f>F108+F118</f>
        <v>1375</v>
      </c>
      <c r="G119" s="56">
        <f t="shared" ref="G119:J119" si="3">G108+G118</f>
        <v>54.796999999999997</v>
      </c>
      <c r="H119" s="56">
        <f t="shared" si="3"/>
        <v>63.072000000000003</v>
      </c>
      <c r="I119" s="56">
        <f t="shared" si="3"/>
        <v>162.071</v>
      </c>
      <c r="J119" s="56">
        <f t="shared" si="3"/>
        <v>1435.1089999999999</v>
      </c>
      <c r="K119" s="57"/>
      <c r="L119" s="56">
        <f>SUM(L108:L118)</f>
        <v>177.34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359</v>
      </c>
      <c r="F120" s="37">
        <v>180</v>
      </c>
      <c r="G120" s="37" t="s">
        <v>723</v>
      </c>
      <c r="H120" s="37" t="s">
        <v>724</v>
      </c>
      <c r="I120" s="37" t="s">
        <v>725</v>
      </c>
      <c r="J120" s="37" t="s">
        <v>726</v>
      </c>
      <c r="K120" s="43" t="s">
        <v>102</v>
      </c>
      <c r="L120" s="49"/>
    </row>
    <row r="121" spans="1:12" x14ac:dyDescent="0.3">
      <c r="A121" s="14"/>
      <c r="B121" s="15"/>
      <c r="C121" s="11"/>
      <c r="D121" s="6" t="s">
        <v>28</v>
      </c>
      <c r="E121" s="38" t="s">
        <v>68</v>
      </c>
      <c r="F121" s="39" t="s">
        <v>50</v>
      </c>
      <c r="G121" s="39" t="s">
        <v>727</v>
      </c>
      <c r="H121" s="39" t="s">
        <v>728</v>
      </c>
      <c r="I121" s="39" t="s">
        <v>729</v>
      </c>
      <c r="J121" s="39" t="s">
        <v>730</v>
      </c>
      <c r="K121" s="44" t="s">
        <v>103</v>
      </c>
      <c r="L121" s="50"/>
    </row>
    <row r="122" spans="1:12" x14ac:dyDescent="0.3">
      <c r="A122" s="14"/>
      <c r="B122" s="15"/>
      <c r="C122" s="11"/>
      <c r="D122" s="7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x14ac:dyDescent="0.3">
      <c r="A123" s="14"/>
      <c r="B123" s="15"/>
      <c r="C123" s="11"/>
      <c r="D123" s="7" t="s">
        <v>22</v>
      </c>
      <c r="E123" s="38" t="s">
        <v>191</v>
      </c>
      <c r="F123" s="39" t="s">
        <v>124</v>
      </c>
      <c r="G123" s="39" t="s">
        <v>125</v>
      </c>
      <c r="H123" s="39" t="s">
        <v>126</v>
      </c>
      <c r="I123" s="39" t="s">
        <v>127</v>
      </c>
      <c r="J123" s="39" t="s">
        <v>128</v>
      </c>
      <c r="K123" s="44" t="s">
        <v>106</v>
      </c>
      <c r="L123" s="50"/>
    </row>
    <row r="124" spans="1:12" x14ac:dyDescent="0.3">
      <c r="A124" s="14"/>
      <c r="B124" s="15"/>
      <c r="C124" s="11"/>
      <c r="D124" s="7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4"/>
      <c r="L125" s="50"/>
    </row>
    <row r="126" spans="1:12" x14ac:dyDescent="0.3">
      <c r="A126" s="14"/>
      <c r="B126" s="15"/>
      <c r="C126" s="11"/>
      <c r="D126" s="6"/>
      <c r="E126" s="38"/>
      <c r="F126" s="39"/>
      <c r="G126" s="39"/>
      <c r="H126" s="39"/>
      <c r="I126" s="2"/>
      <c r="J126" s="39"/>
      <c r="K126" s="44"/>
      <c r="L126" s="50"/>
    </row>
    <row r="127" spans="1:12" x14ac:dyDescent="0.3">
      <c r="A127" s="16"/>
      <c r="B127" s="17"/>
      <c r="C127" s="8"/>
      <c r="D127" s="59" t="s">
        <v>32</v>
      </c>
      <c r="E127" s="60"/>
      <c r="F127" s="53" t="s">
        <v>708</v>
      </c>
      <c r="G127" s="53" t="s">
        <v>885</v>
      </c>
      <c r="H127" s="53" t="s">
        <v>886</v>
      </c>
      <c r="I127" s="53" t="s">
        <v>887</v>
      </c>
      <c r="J127" s="53" t="s">
        <v>888</v>
      </c>
      <c r="K127" s="54"/>
      <c r="L127" s="55">
        <v>88.67</v>
      </c>
    </row>
    <row r="128" spans="1:12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8" t="s">
        <v>200</v>
      </c>
      <c r="F128" s="39" t="s">
        <v>55</v>
      </c>
      <c r="G128" s="39" t="s">
        <v>780</v>
      </c>
      <c r="H128" s="39" t="s">
        <v>781</v>
      </c>
      <c r="I128" s="39" t="s">
        <v>782</v>
      </c>
      <c r="J128" s="39" t="s">
        <v>783</v>
      </c>
      <c r="K128" s="44" t="s">
        <v>227</v>
      </c>
      <c r="L128" s="50"/>
    </row>
    <row r="129" spans="1:12" x14ac:dyDescent="0.3">
      <c r="A129" s="14"/>
      <c r="B129" s="15"/>
      <c r="C129" s="11"/>
      <c r="D129" s="7" t="s">
        <v>26</v>
      </c>
      <c r="E129" s="38" t="s">
        <v>368</v>
      </c>
      <c r="F129" s="39" t="s">
        <v>718</v>
      </c>
      <c r="G129" s="39" t="s">
        <v>889</v>
      </c>
      <c r="H129" s="39" t="s">
        <v>890</v>
      </c>
      <c r="I129" s="39" t="s">
        <v>891</v>
      </c>
      <c r="J129" s="39" t="s">
        <v>892</v>
      </c>
      <c r="K129" s="44" t="s">
        <v>370</v>
      </c>
      <c r="L129" s="50"/>
    </row>
    <row r="130" spans="1:12" x14ac:dyDescent="0.3">
      <c r="A130" s="14"/>
      <c r="B130" s="15"/>
      <c r="C130" s="11"/>
      <c r="D130" s="7" t="s">
        <v>27</v>
      </c>
      <c r="E130" s="38" t="s">
        <v>369</v>
      </c>
      <c r="F130" s="39" t="s">
        <v>55</v>
      </c>
      <c r="G130" s="39" t="s">
        <v>893</v>
      </c>
      <c r="H130" s="39" t="s">
        <v>894</v>
      </c>
      <c r="I130" s="39" t="s">
        <v>895</v>
      </c>
      <c r="J130" s="39" t="s">
        <v>896</v>
      </c>
      <c r="K130" s="44" t="s">
        <v>371</v>
      </c>
      <c r="L130" s="50"/>
    </row>
    <row r="131" spans="1:12" x14ac:dyDescent="0.3">
      <c r="A131" s="14"/>
      <c r="B131" s="15"/>
      <c r="C131" s="11"/>
      <c r="D131" s="7" t="s">
        <v>28</v>
      </c>
      <c r="E131" s="38" t="s">
        <v>234</v>
      </c>
      <c r="F131" s="39" t="s">
        <v>50</v>
      </c>
      <c r="G131" s="39" t="s">
        <v>271</v>
      </c>
      <c r="H131" s="39" t="s">
        <v>810</v>
      </c>
      <c r="I131" s="39" t="s">
        <v>811</v>
      </c>
      <c r="J131" s="39" t="s">
        <v>812</v>
      </c>
      <c r="K131" s="44" t="s">
        <v>259</v>
      </c>
      <c r="L131" s="50"/>
    </row>
    <row r="132" spans="1:12" x14ac:dyDescent="0.3">
      <c r="A132" s="14"/>
      <c r="B132" s="15"/>
      <c r="C132" s="11"/>
      <c r="D132" s="7" t="s">
        <v>29</v>
      </c>
      <c r="E132" s="38" t="s">
        <v>146</v>
      </c>
      <c r="F132" s="39" t="s">
        <v>50</v>
      </c>
      <c r="G132" s="39" t="s">
        <v>763</v>
      </c>
      <c r="H132" s="39" t="s">
        <v>764</v>
      </c>
      <c r="I132" s="39" t="s">
        <v>765</v>
      </c>
      <c r="J132" s="39" t="s">
        <v>766</v>
      </c>
      <c r="K132" s="44" t="s">
        <v>176</v>
      </c>
      <c r="L132" s="50"/>
    </row>
    <row r="133" spans="1:12" x14ac:dyDescent="0.3">
      <c r="A133" s="14"/>
      <c r="B133" s="15"/>
      <c r="C133" s="11"/>
      <c r="D133" s="7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 t="s">
        <v>105</v>
      </c>
      <c r="L133" s="50"/>
    </row>
    <row r="134" spans="1:12" x14ac:dyDescent="0.3">
      <c r="A134" s="14"/>
      <c r="B134" s="15"/>
      <c r="C134" s="11"/>
      <c r="D134" s="7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4"/>
      <c r="L135" s="50"/>
    </row>
    <row r="136" spans="1:12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4"/>
      <c r="L136" s="50"/>
    </row>
    <row r="137" spans="1:12" x14ac:dyDescent="0.3">
      <c r="A137" s="16"/>
      <c r="B137" s="17"/>
      <c r="C137" s="8"/>
      <c r="D137" s="18" t="s">
        <v>32</v>
      </c>
      <c r="E137" s="9"/>
      <c r="F137" s="53" t="s">
        <v>735</v>
      </c>
      <c r="G137" s="53" t="s">
        <v>897</v>
      </c>
      <c r="H137" s="53" t="s">
        <v>898</v>
      </c>
      <c r="I137" s="53" t="s">
        <v>899</v>
      </c>
      <c r="J137" s="53" t="s">
        <v>900</v>
      </c>
      <c r="K137" s="45"/>
      <c r="L137" s="55">
        <v>88.67</v>
      </c>
    </row>
    <row r="138" spans="1:12" ht="15" thickBot="1" x14ac:dyDescent="0.35">
      <c r="A138" s="32">
        <f>A120</f>
        <v>2</v>
      </c>
      <c r="B138" s="32">
        <f>B120</f>
        <v>2</v>
      </c>
      <c r="C138" s="74" t="s">
        <v>4</v>
      </c>
      <c r="D138" s="76"/>
      <c r="E138" s="30"/>
      <c r="F138" s="56">
        <f>F127+F137</f>
        <v>1405</v>
      </c>
      <c r="G138" s="56">
        <f t="shared" ref="G138:J138" si="4">G127+G137</f>
        <v>61.352000000000004</v>
      </c>
      <c r="H138" s="56">
        <f t="shared" si="4"/>
        <v>67.344999999999999</v>
      </c>
      <c r="I138" s="56">
        <f t="shared" si="4"/>
        <v>198.988</v>
      </c>
      <c r="J138" s="56">
        <f t="shared" si="4"/>
        <v>1647.4649999999999</v>
      </c>
      <c r="K138" s="47"/>
      <c r="L138" s="56">
        <f>SUM(L127:L137)</f>
        <v>177.34</v>
      </c>
    </row>
    <row r="139" spans="1:12" x14ac:dyDescent="0.3">
      <c r="A139" s="20">
        <v>2</v>
      </c>
      <c r="B139" s="21">
        <v>3</v>
      </c>
      <c r="C139" s="22" t="s">
        <v>19</v>
      </c>
      <c r="D139" s="5" t="s">
        <v>20</v>
      </c>
      <c r="E139" s="36" t="s">
        <v>384</v>
      </c>
      <c r="F139" s="37" t="s">
        <v>55</v>
      </c>
      <c r="G139" s="37" t="s">
        <v>744</v>
      </c>
      <c r="H139" s="37" t="s">
        <v>745</v>
      </c>
      <c r="I139" s="37" t="s">
        <v>746</v>
      </c>
      <c r="J139" s="37" t="s">
        <v>747</v>
      </c>
      <c r="K139" s="43">
        <v>1425</v>
      </c>
      <c r="L139" s="49"/>
    </row>
    <row r="140" spans="1:12" x14ac:dyDescent="0.3">
      <c r="A140" s="23"/>
      <c r="B140" s="15"/>
      <c r="C140" s="11"/>
      <c r="D140" s="6" t="s">
        <v>385</v>
      </c>
      <c r="E140" s="38" t="s">
        <v>115</v>
      </c>
      <c r="F140" s="39" t="s">
        <v>77</v>
      </c>
      <c r="G140" s="39" t="s">
        <v>901</v>
      </c>
      <c r="H140" s="39" t="s">
        <v>902</v>
      </c>
      <c r="I140" s="39" t="s">
        <v>903</v>
      </c>
      <c r="J140" s="39" t="s">
        <v>904</v>
      </c>
      <c r="K140" s="44">
        <v>1801</v>
      </c>
      <c r="L140" s="50"/>
    </row>
    <row r="141" spans="1:12" x14ac:dyDescent="0.3">
      <c r="A141" s="23"/>
      <c r="B141" s="15"/>
      <c r="C141" s="11"/>
      <c r="D141" s="7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x14ac:dyDescent="0.3">
      <c r="A142" s="23"/>
      <c r="B142" s="15"/>
      <c r="C142" s="11"/>
      <c r="D142" s="7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 t="s">
        <v>105</v>
      </c>
      <c r="L142" s="50"/>
    </row>
    <row r="143" spans="1:12" x14ac:dyDescent="0.3">
      <c r="A143" s="23"/>
      <c r="B143" s="15"/>
      <c r="C143" s="11"/>
      <c r="D143" s="7" t="s">
        <v>23</v>
      </c>
      <c r="E143" s="38" t="s">
        <v>38</v>
      </c>
      <c r="F143" s="39" t="s">
        <v>55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 t="s">
        <v>105</v>
      </c>
      <c r="L143" s="50"/>
    </row>
    <row r="144" spans="1:12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4"/>
      <c r="L144" s="50"/>
    </row>
    <row r="145" spans="1:12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4"/>
      <c r="L145" s="50"/>
    </row>
    <row r="146" spans="1:12" x14ac:dyDescent="0.3">
      <c r="A146" s="24"/>
      <c r="B146" s="17"/>
      <c r="C146" s="8"/>
      <c r="D146" s="18" t="s">
        <v>32</v>
      </c>
      <c r="E146" s="9"/>
      <c r="F146" s="53" t="s">
        <v>905</v>
      </c>
      <c r="G146" s="53" t="s">
        <v>906</v>
      </c>
      <c r="H146" s="53" t="s">
        <v>907</v>
      </c>
      <c r="I146" s="53" t="s">
        <v>908</v>
      </c>
      <c r="J146" s="53" t="s">
        <v>909</v>
      </c>
      <c r="K146" s="54"/>
      <c r="L146" s="55">
        <v>88.67</v>
      </c>
    </row>
    <row r="147" spans="1:12" x14ac:dyDescent="0.3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8" t="s">
        <v>395</v>
      </c>
      <c r="F147" s="39" t="s">
        <v>55</v>
      </c>
      <c r="G147" s="39" t="s">
        <v>910</v>
      </c>
      <c r="H147" s="39" t="s">
        <v>911</v>
      </c>
      <c r="I147" s="39" t="s">
        <v>912</v>
      </c>
      <c r="J147" s="39" t="s">
        <v>913</v>
      </c>
      <c r="K147" s="44" t="s">
        <v>398</v>
      </c>
      <c r="L147" s="50"/>
    </row>
    <row r="148" spans="1:12" ht="26.4" x14ac:dyDescent="0.3">
      <c r="A148" s="23"/>
      <c r="B148" s="15"/>
      <c r="C148" s="11"/>
      <c r="D148" s="7" t="s">
        <v>26</v>
      </c>
      <c r="E148" s="38" t="s">
        <v>262</v>
      </c>
      <c r="F148" s="39" t="s">
        <v>718</v>
      </c>
      <c r="G148" s="39" t="s">
        <v>821</v>
      </c>
      <c r="H148" s="39" t="s">
        <v>822</v>
      </c>
      <c r="I148" s="39" t="s">
        <v>823</v>
      </c>
      <c r="J148" s="39" t="s">
        <v>828</v>
      </c>
      <c r="K148" s="44" t="s">
        <v>287</v>
      </c>
      <c r="L148" s="50"/>
    </row>
    <row r="149" spans="1:12" x14ac:dyDescent="0.3">
      <c r="A149" s="23"/>
      <c r="B149" s="15"/>
      <c r="C149" s="11"/>
      <c r="D149" s="7" t="s">
        <v>27</v>
      </c>
      <c r="E149" s="38" t="s">
        <v>396</v>
      </c>
      <c r="F149" s="39" t="s">
        <v>718</v>
      </c>
      <c r="G149" s="39" t="s">
        <v>914</v>
      </c>
      <c r="H149" s="39" t="s">
        <v>915</v>
      </c>
      <c r="I149" s="39" t="s">
        <v>916</v>
      </c>
      <c r="J149" s="39" t="s">
        <v>917</v>
      </c>
      <c r="K149" s="44" t="s">
        <v>399</v>
      </c>
      <c r="L149" s="50"/>
    </row>
    <row r="150" spans="1:12" x14ac:dyDescent="0.3">
      <c r="A150" s="23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x14ac:dyDescent="0.3">
      <c r="A151" s="23"/>
      <c r="B151" s="15"/>
      <c r="C151" s="11"/>
      <c r="D151" s="7" t="s">
        <v>29</v>
      </c>
      <c r="E151" s="38" t="s">
        <v>397</v>
      </c>
      <c r="F151" s="39" t="s">
        <v>50</v>
      </c>
      <c r="G151" s="39" t="s">
        <v>918</v>
      </c>
      <c r="H151" s="39"/>
      <c r="I151" s="39" t="s">
        <v>919</v>
      </c>
      <c r="J151" s="39" t="s">
        <v>920</v>
      </c>
      <c r="K151" s="44" t="s">
        <v>400</v>
      </c>
      <c r="L151" s="50"/>
    </row>
    <row r="152" spans="1:12" x14ac:dyDescent="0.3">
      <c r="A152" s="23"/>
      <c r="B152" s="15"/>
      <c r="C152" s="11"/>
      <c r="D152" s="7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 t="s">
        <v>105</v>
      </c>
      <c r="L152" s="50"/>
    </row>
    <row r="153" spans="1:12" x14ac:dyDescent="0.3">
      <c r="A153" s="23"/>
      <c r="B153" s="15"/>
      <c r="C153" s="11"/>
      <c r="D153" s="7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4"/>
      <c r="L154" s="50"/>
    </row>
    <row r="155" spans="1:12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4"/>
      <c r="L155" s="50"/>
    </row>
    <row r="156" spans="1:12" x14ac:dyDescent="0.3">
      <c r="A156" s="24"/>
      <c r="B156" s="17"/>
      <c r="C156" s="8"/>
      <c r="D156" s="61" t="s">
        <v>32</v>
      </c>
      <c r="E156" s="60"/>
      <c r="F156" s="53" t="s">
        <v>834</v>
      </c>
      <c r="G156" s="53" t="s">
        <v>921</v>
      </c>
      <c r="H156" s="53" t="s">
        <v>922</v>
      </c>
      <c r="I156" s="53" t="s">
        <v>923</v>
      </c>
      <c r="J156" s="53" t="s">
        <v>924</v>
      </c>
      <c r="K156" s="54"/>
      <c r="L156" s="55">
        <v>88.67</v>
      </c>
    </row>
    <row r="157" spans="1:12" ht="15" thickBot="1" x14ac:dyDescent="0.35">
      <c r="A157" s="28">
        <f>A139</f>
        <v>2</v>
      </c>
      <c r="B157" s="29">
        <f>B139</f>
        <v>3</v>
      </c>
      <c r="C157" s="74" t="s">
        <v>4</v>
      </c>
      <c r="D157" s="76"/>
      <c r="E157" s="30"/>
      <c r="F157" s="56">
        <f>F146+F156</f>
        <v>1420</v>
      </c>
      <c r="G157" s="56">
        <f>G146+G156</f>
        <v>58.03</v>
      </c>
      <c r="H157" s="56">
        <f t="shared" ref="H157:J157" si="5">H146+H156</f>
        <v>68.734000000000009</v>
      </c>
      <c r="I157" s="56">
        <f t="shared" si="5"/>
        <v>153.857</v>
      </c>
      <c r="J157" s="56">
        <f t="shared" si="5"/>
        <v>1466.1570000000002</v>
      </c>
      <c r="K157" s="57"/>
      <c r="L157" s="56">
        <v>177.34</v>
      </c>
    </row>
    <row r="158" spans="1:12" x14ac:dyDescent="0.3">
      <c r="A158" s="20">
        <v>2</v>
      </c>
      <c r="B158" s="21">
        <v>4</v>
      </c>
      <c r="C158" s="22" t="s">
        <v>19</v>
      </c>
      <c r="D158" s="5" t="s">
        <v>25</v>
      </c>
      <c r="E158" s="36" t="s">
        <v>418</v>
      </c>
      <c r="F158" s="37" t="s">
        <v>55</v>
      </c>
      <c r="G158" s="37" t="s">
        <v>925</v>
      </c>
      <c r="H158" s="37" t="s">
        <v>926</v>
      </c>
      <c r="I158" s="37" t="s">
        <v>927</v>
      </c>
      <c r="J158" s="37" t="s">
        <v>928</v>
      </c>
      <c r="K158" s="43" t="s">
        <v>421</v>
      </c>
      <c r="L158" s="49"/>
    </row>
    <row r="159" spans="1:12" x14ac:dyDescent="0.3">
      <c r="A159" s="23"/>
      <c r="B159" s="15"/>
      <c r="C159" s="11"/>
      <c r="D159" s="6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x14ac:dyDescent="0.3">
      <c r="A160" s="23"/>
      <c r="B160" s="15"/>
      <c r="C160" s="11"/>
      <c r="D160" s="7" t="s">
        <v>417</v>
      </c>
      <c r="E160" s="38" t="s">
        <v>234</v>
      </c>
      <c r="F160" s="39" t="s">
        <v>50</v>
      </c>
      <c r="G160" s="39" t="s">
        <v>271</v>
      </c>
      <c r="H160" s="39" t="s">
        <v>810</v>
      </c>
      <c r="I160" s="39" t="s">
        <v>811</v>
      </c>
      <c r="J160" s="39" t="s">
        <v>812</v>
      </c>
      <c r="K160" s="44" t="s">
        <v>259</v>
      </c>
      <c r="L160" s="50"/>
    </row>
    <row r="161" spans="1:12" x14ac:dyDescent="0.3">
      <c r="A161" s="23"/>
      <c r="B161" s="15"/>
      <c r="C161" s="11"/>
      <c r="D161" s="7" t="s">
        <v>29</v>
      </c>
      <c r="E161" s="38" t="s">
        <v>420</v>
      </c>
      <c r="F161" s="39" t="s">
        <v>50</v>
      </c>
      <c r="G161" s="39" t="s">
        <v>248</v>
      </c>
      <c r="H161" s="39" t="s">
        <v>249</v>
      </c>
      <c r="I161" s="39" t="s">
        <v>250</v>
      </c>
      <c r="J161" s="39" t="s">
        <v>251</v>
      </c>
      <c r="K161" s="44" t="s">
        <v>423</v>
      </c>
      <c r="L161" s="50"/>
    </row>
    <row r="162" spans="1:12" x14ac:dyDescent="0.3">
      <c r="A162" s="23"/>
      <c r="B162" s="15"/>
      <c r="C162" s="11"/>
      <c r="D162" s="7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 t="s">
        <v>105</v>
      </c>
      <c r="L162" s="50"/>
    </row>
    <row r="163" spans="1:12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4"/>
      <c r="L163" s="50"/>
    </row>
    <row r="164" spans="1:12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4"/>
      <c r="L164" s="50"/>
    </row>
    <row r="165" spans="1:12" x14ac:dyDescent="0.3">
      <c r="A165" s="24"/>
      <c r="B165" s="17"/>
      <c r="C165" s="8"/>
      <c r="D165" s="18" t="s">
        <v>32</v>
      </c>
      <c r="E165" s="9"/>
      <c r="F165" s="53" t="s">
        <v>929</v>
      </c>
      <c r="G165" s="53" t="s">
        <v>709</v>
      </c>
      <c r="H165" s="53" t="s">
        <v>930</v>
      </c>
      <c r="I165" s="53" t="s">
        <v>931</v>
      </c>
      <c r="J165" s="53" t="s">
        <v>932</v>
      </c>
      <c r="K165" s="45"/>
      <c r="L165" s="55">
        <v>88.67</v>
      </c>
    </row>
    <row r="166" spans="1:12" x14ac:dyDescent="0.3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8" t="s">
        <v>441</v>
      </c>
      <c r="F166" s="39" t="s">
        <v>55</v>
      </c>
      <c r="G166" s="39" t="s">
        <v>933</v>
      </c>
      <c r="H166" s="39" t="s">
        <v>934</v>
      </c>
      <c r="I166" s="39" t="s">
        <v>935</v>
      </c>
      <c r="J166" s="39" t="s">
        <v>936</v>
      </c>
      <c r="K166" s="44" t="s">
        <v>443</v>
      </c>
      <c r="L166" s="50"/>
    </row>
    <row r="167" spans="1:12" x14ac:dyDescent="0.3">
      <c r="A167" s="23"/>
      <c r="B167" s="15"/>
      <c r="C167" s="11"/>
      <c r="D167" s="7" t="s">
        <v>26</v>
      </c>
      <c r="E167" s="38" t="s">
        <v>66</v>
      </c>
      <c r="F167" s="39" t="s">
        <v>718</v>
      </c>
      <c r="G167" s="39" t="s">
        <v>719</v>
      </c>
      <c r="H167" s="39" t="s">
        <v>720</v>
      </c>
      <c r="I167" s="39" t="s">
        <v>721</v>
      </c>
      <c r="J167" s="39" t="s">
        <v>722</v>
      </c>
      <c r="K167" s="44" t="s">
        <v>101</v>
      </c>
      <c r="L167" s="50"/>
    </row>
    <row r="168" spans="1:12" x14ac:dyDescent="0.3">
      <c r="A168" s="23"/>
      <c r="B168" s="15"/>
      <c r="C168" s="11"/>
      <c r="D168" s="7" t="s">
        <v>27</v>
      </c>
      <c r="E168" s="38" t="s">
        <v>442</v>
      </c>
      <c r="F168" s="39" t="s">
        <v>718</v>
      </c>
      <c r="G168" s="39" t="s">
        <v>937</v>
      </c>
      <c r="H168" s="39" t="s">
        <v>938</v>
      </c>
      <c r="I168" s="39" t="s">
        <v>939</v>
      </c>
      <c r="J168" s="39" t="s">
        <v>940</v>
      </c>
      <c r="K168" s="44" t="s">
        <v>444</v>
      </c>
      <c r="L168" s="50"/>
    </row>
    <row r="169" spans="1:12" x14ac:dyDescent="0.3">
      <c r="A169" s="23"/>
      <c r="B169" s="15"/>
      <c r="C169" s="11"/>
      <c r="D169" s="7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x14ac:dyDescent="0.3">
      <c r="A170" s="23"/>
      <c r="B170" s="15"/>
      <c r="C170" s="11"/>
      <c r="D170" s="7" t="s">
        <v>29</v>
      </c>
      <c r="E170" s="38" t="s">
        <v>264</v>
      </c>
      <c r="F170" s="39" t="s">
        <v>50</v>
      </c>
      <c r="G170" s="39" t="s">
        <v>830</v>
      </c>
      <c r="H170" s="39" t="s">
        <v>831</v>
      </c>
      <c r="I170" s="39" t="s">
        <v>832</v>
      </c>
      <c r="J170" s="39" t="s">
        <v>833</v>
      </c>
      <c r="K170" s="44" t="s">
        <v>289</v>
      </c>
      <c r="L170" s="50"/>
    </row>
    <row r="171" spans="1:12" x14ac:dyDescent="0.3">
      <c r="A171" s="23"/>
      <c r="B171" s="15"/>
      <c r="C171" s="11"/>
      <c r="D171" s="7" t="s">
        <v>30</v>
      </c>
      <c r="E171" s="62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 t="s">
        <v>105</v>
      </c>
      <c r="L171" s="50"/>
    </row>
    <row r="172" spans="1:12" x14ac:dyDescent="0.3">
      <c r="A172" s="23"/>
      <c r="B172" s="15"/>
      <c r="C172" s="11"/>
      <c r="D172" s="7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4"/>
      <c r="L173" s="50"/>
    </row>
    <row r="174" spans="1:12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4"/>
      <c r="L174" s="50"/>
    </row>
    <row r="175" spans="1:12" x14ac:dyDescent="0.3">
      <c r="A175" s="24"/>
      <c r="B175" s="17"/>
      <c r="C175" s="8"/>
      <c r="D175" s="18" t="s">
        <v>32</v>
      </c>
      <c r="E175" s="9"/>
      <c r="F175" s="58" t="s">
        <v>834</v>
      </c>
      <c r="G175" s="58" t="s">
        <v>941</v>
      </c>
      <c r="H175" s="58" t="s">
        <v>942</v>
      </c>
      <c r="I175" s="58" t="s">
        <v>943</v>
      </c>
      <c r="J175" s="58" t="s">
        <v>944</v>
      </c>
      <c r="K175" s="52"/>
      <c r="L175" s="55">
        <v>88.67</v>
      </c>
    </row>
    <row r="176" spans="1:12" ht="15" thickBot="1" x14ac:dyDescent="0.35">
      <c r="A176" s="28">
        <f>A158</f>
        <v>2</v>
      </c>
      <c r="B176" s="29">
        <f>B158</f>
        <v>4</v>
      </c>
      <c r="C176" s="74" t="s">
        <v>4</v>
      </c>
      <c r="D176" s="75"/>
      <c r="E176" s="30"/>
      <c r="F176" s="56">
        <f>F165+F175</f>
        <v>1390</v>
      </c>
      <c r="G176" s="56">
        <f t="shared" ref="G176:J176" si="6">G165+G175</f>
        <v>57.947000000000003</v>
      </c>
      <c r="H176" s="56">
        <f t="shared" si="6"/>
        <v>64.807000000000002</v>
      </c>
      <c r="I176" s="56">
        <f t="shared" si="6"/>
        <v>215.691</v>
      </c>
      <c r="J176" s="56">
        <f t="shared" si="6"/>
        <v>1677.809</v>
      </c>
      <c r="K176" s="57"/>
      <c r="L176" s="56">
        <f>SUM(L165:L175)</f>
        <v>177.34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 t="s">
        <v>457</v>
      </c>
      <c r="F177" s="37" t="s">
        <v>77</v>
      </c>
      <c r="G177" s="37" t="s">
        <v>945</v>
      </c>
      <c r="H177" s="37" t="s">
        <v>946</v>
      </c>
      <c r="I177" s="37" t="s">
        <v>947</v>
      </c>
      <c r="J177" s="37" t="s">
        <v>948</v>
      </c>
      <c r="K177" s="43" t="s">
        <v>459</v>
      </c>
      <c r="L177" s="49"/>
    </row>
    <row r="178" spans="1:12" x14ac:dyDescent="0.3">
      <c r="A178" s="23"/>
      <c r="B178" s="15"/>
      <c r="C178" s="11"/>
      <c r="D178" s="6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x14ac:dyDescent="0.3">
      <c r="A179" s="23"/>
      <c r="B179" s="15"/>
      <c r="C179" s="11"/>
      <c r="D179" s="7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 t="s">
        <v>105</v>
      </c>
      <c r="L179" s="50"/>
    </row>
    <row r="180" spans="1:12" x14ac:dyDescent="0.3">
      <c r="A180" s="23"/>
      <c r="B180" s="15"/>
      <c r="C180" s="11"/>
      <c r="D180" s="7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x14ac:dyDescent="0.3">
      <c r="A181" s="23"/>
      <c r="B181" s="15"/>
      <c r="C181" s="11"/>
      <c r="D181" s="7" t="s">
        <v>23</v>
      </c>
      <c r="E181" s="38" t="s">
        <v>38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 t="s">
        <v>105</v>
      </c>
      <c r="L181" s="50"/>
    </row>
    <row r="182" spans="1:12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4"/>
      <c r="L182" s="50"/>
    </row>
    <row r="183" spans="1:12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4"/>
      <c r="L183" s="50"/>
    </row>
    <row r="184" spans="1:12" x14ac:dyDescent="0.3">
      <c r="A184" s="24"/>
      <c r="B184" s="17"/>
      <c r="C184" s="8"/>
      <c r="D184" s="18" t="s">
        <v>32</v>
      </c>
      <c r="E184" s="9"/>
      <c r="F184" s="53" t="s">
        <v>775</v>
      </c>
      <c r="G184" s="53" t="s">
        <v>949</v>
      </c>
      <c r="H184" s="53" t="s">
        <v>950</v>
      </c>
      <c r="I184" s="53" t="s">
        <v>951</v>
      </c>
      <c r="J184" s="53" t="s">
        <v>952</v>
      </c>
      <c r="K184" s="45"/>
      <c r="L184" s="55">
        <v>88.67</v>
      </c>
    </row>
    <row r="185" spans="1:12" x14ac:dyDescent="0.3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8" t="s">
        <v>142</v>
      </c>
      <c r="F185" s="39" t="s">
        <v>55</v>
      </c>
      <c r="G185" s="39" t="s">
        <v>767</v>
      </c>
      <c r="H185" s="39" t="s">
        <v>768</v>
      </c>
      <c r="I185" s="39" t="s">
        <v>769</v>
      </c>
      <c r="J185" s="39" t="s">
        <v>770</v>
      </c>
      <c r="K185" s="44" t="s">
        <v>172</v>
      </c>
      <c r="L185" s="50"/>
    </row>
    <row r="186" spans="1:12" x14ac:dyDescent="0.3">
      <c r="A186" s="23"/>
      <c r="B186" s="15"/>
      <c r="C186" s="11"/>
      <c r="D186" s="7" t="s">
        <v>26</v>
      </c>
      <c r="E186" s="38" t="s">
        <v>475</v>
      </c>
      <c r="F186" s="39" t="s">
        <v>718</v>
      </c>
      <c r="G186" s="39" t="s">
        <v>953</v>
      </c>
      <c r="H186" s="39" t="s">
        <v>954</v>
      </c>
      <c r="I186" s="39" t="s">
        <v>955</v>
      </c>
      <c r="J186" s="39" t="s">
        <v>956</v>
      </c>
      <c r="K186" s="44" t="s">
        <v>477</v>
      </c>
      <c r="L186" s="50"/>
    </row>
    <row r="187" spans="1:12" x14ac:dyDescent="0.3">
      <c r="A187" s="23"/>
      <c r="B187" s="15"/>
      <c r="C187" s="11"/>
      <c r="D187" s="7" t="s">
        <v>27</v>
      </c>
      <c r="E187" s="38" t="s">
        <v>476</v>
      </c>
      <c r="F187" s="39" t="s">
        <v>55</v>
      </c>
      <c r="G187" s="39" t="s">
        <v>756</v>
      </c>
      <c r="H187" s="39" t="s">
        <v>757</v>
      </c>
      <c r="I187" s="39" t="s">
        <v>206</v>
      </c>
      <c r="J187" s="39" t="s">
        <v>758</v>
      </c>
      <c r="K187" s="44" t="s">
        <v>174</v>
      </c>
      <c r="L187" s="50"/>
    </row>
    <row r="188" spans="1:12" x14ac:dyDescent="0.3">
      <c r="A188" s="23"/>
      <c r="B188" s="15"/>
      <c r="C188" s="11"/>
      <c r="D188" s="7" t="s">
        <v>28</v>
      </c>
      <c r="E188" s="38" t="s">
        <v>303</v>
      </c>
      <c r="F188" s="39" t="s">
        <v>50</v>
      </c>
      <c r="G188" s="39" t="s">
        <v>855</v>
      </c>
      <c r="H188" s="39" t="s">
        <v>856</v>
      </c>
      <c r="I188" s="39" t="s">
        <v>857</v>
      </c>
      <c r="J188" s="39" t="s">
        <v>858</v>
      </c>
      <c r="K188" s="44" t="s">
        <v>322</v>
      </c>
      <c r="L188" s="50"/>
    </row>
    <row r="189" spans="1:12" x14ac:dyDescent="0.3">
      <c r="A189" s="23"/>
      <c r="B189" s="15"/>
      <c r="C189" s="11"/>
      <c r="D189" s="7" t="s">
        <v>29</v>
      </c>
      <c r="E189" s="38" t="s">
        <v>304</v>
      </c>
      <c r="F189" s="39" t="s">
        <v>50</v>
      </c>
      <c r="G189" s="39" t="s">
        <v>409</v>
      </c>
      <c r="H189" s="39" t="s">
        <v>409</v>
      </c>
      <c r="I189" s="39" t="s">
        <v>859</v>
      </c>
      <c r="J189" s="39" t="s">
        <v>860</v>
      </c>
      <c r="K189" s="44" t="s">
        <v>323</v>
      </c>
      <c r="L189" s="50"/>
    </row>
    <row r="190" spans="1:12" x14ac:dyDescent="0.3">
      <c r="A190" s="23"/>
      <c r="B190" s="15"/>
      <c r="C190" s="11"/>
      <c r="D190" s="7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 t="s">
        <v>105</v>
      </c>
      <c r="L190" s="50"/>
    </row>
    <row r="191" spans="1:12" x14ac:dyDescent="0.3">
      <c r="A191" s="23"/>
      <c r="B191" s="15"/>
      <c r="C191" s="11"/>
      <c r="D191" s="7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4"/>
      <c r="L192" s="50"/>
    </row>
    <row r="193" spans="1:12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4"/>
      <c r="L193" s="50"/>
    </row>
    <row r="194" spans="1:12" x14ac:dyDescent="0.3">
      <c r="A194" s="24"/>
      <c r="B194" s="17"/>
      <c r="C194" s="8"/>
      <c r="D194" s="18" t="s">
        <v>32</v>
      </c>
      <c r="E194" s="9"/>
      <c r="F194" s="53" t="s">
        <v>735</v>
      </c>
      <c r="G194" s="53" t="s">
        <v>957</v>
      </c>
      <c r="H194" s="53" t="s">
        <v>958</v>
      </c>
      <c r="I194" s="53" t="s">
        <v>959</v>
      </c>
      <c r="J194" s="53" t="s">
        <v>960</v>
      </c>
      <c r="K194" s="45"/>
      <c r="L194" s="55">
        <v>88.67</v>
      </c>
    </row>
    <row r="195" spans="1:12" ht="15" thickBot="1" x14ac:dyDescent="0.35">
      <c r="A195" s="28">
        <f>A177</f>
        <v>2</v>
      </c>
      <c r="B195" s="29">
        <f>B177</f>
        <v>5</v>
      </c>
      <c r="C195" s="74" t="s">
        <v>4</v>
      </c>
      <c r="D195" s="75"/>
      <c r="E195" s="30"/>
      <c r="F195" s="56">
        <f>F184+F194</f>
        <v>1400</v>
      </c>
      <c r="G195" s="56">
        <f>G184+G194</f>
        <v>59.100999999999999</v>
      </c>
      <c r="H195" s="56">
        <f t="shared" ref="H195:J195" si="7">H184+H194</f>
        <v>60.786000000000001</v>
      </c>
      <c r="I195" s="56">
        <f t="shared" si="7"/>
        <v>194.63499999999999</v>
      </c>
      <c r="J195" s="56">
        <f t="shared" si="7"/>
        <v>1562.0219999999999</v>
      </c>
      <c r="K195" s="57"/>
      <c r="L195" s="56">
        <f>SUM(L184:L194)</f>
        <v>177.34</v>
      </c>
    </row>
    <row r="196" spans="1:12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486</v>
      </c>
      <c r="F196" s="37" t="s">
        <v>77</v>
      </c>
      <c r="G196" s="37" t="s">
        <v>865</v>
      </c>
      <c r="H196" s="37" t="s">
        <v>705</v>
      </c>
      <c r="I196" s="37" t="s">
        <v>961</v>
      </c>
      <c r="J196" s="37" t="s">
        <v>962</v>
      </c>
      <c r="K196" s="43">
        <v>1178</v>
      </c>
      <c r="L196" s="49"/>
    </row>
    <row r="197" spans="1:12" x14ac:dyDescent="0.3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4"/>
      <c r="L197" s="50"/>
    </row>
    <row r="198" spans="1:12" x14ac:dyDescent="0.3">
      <c r="A198" s="23"/>
      <c r="B198" s="15"/>
      <c r="C198" s="11"/>
      <c r="D198" s="7" t="s">
        <v>21</v>
      </c>
      <c r="E198" s="38" t="s">
        <v>37</v>
      </c>
      <c r="F198" s="39" t="s">
        <v>77</v>
      </c>
      <c r="G198" s="39" t="s">
        <v>963</v>
      </c>
      <c r="H198" s="39" t="s">
        <v>964</v>
      </c>
      <c r="I198" s="39" t="s">
        <v>965</v>
      </c>
      <c r="J198" s="39" t="s">
        <v>966</v>
      </c>
      <c r="K198" s="44">
        <v>1713</v>
      </c>
      <c r="L198" s="50"/>
    </row>
    <row r="199" spans="1:12" x14ac:dyDescent="0.3">
      <c r="A199" s="23"/>
      <c r="B199" s="15"/>
      <c r="C199" s="11"/>
      <c r="D199" s="7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x14ac:dyDescent="0.3">
      <c r="A200" s="23"/>
      <c r="B200" s="15"/>
      <c r="C200" s="11"/>
      <c r="D200" s="7" t="s">
        <v>23</v>
      </c>
      <c r="E200" s="38" t="s">
        <v>38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 t="s">
        <v>105</v>
      </c>
      <c r="L200" s="50"/>
    </row>
    <row r="201" spans="1:12" ht="26.4" x14ac:dyDescent="0.3">
      <c r="A201" s="23"/>
      <c r="B201" s="15"/>
      <c r="C201" s="11"/>
      <c r="D201" s="6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x14ac:dyDescent="0.3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4"/>
      <c r="L202" s="50"/>
    </row>
    <row r="203" spans="1:12" x14ac:dyDescent="0.3">
      <c r="A203" s="24"/>
      <c r="B203" s="17"/>
      <c r="C203" s="8"/>
      <c r="D203" s="18" t="s">
        <v>32</v>
      </c>
      <c r="E203" s="9"/>
      <c r="F203" s="53" t="s">
        <v>967</v>
      </c>
      <c r="G203" s="53" t="s">
        <v>968</v>
      </c>
      <c r="H203" s="53" t="s">
        <v>969</v>
      </c>
      <c r="I203" s="53" t="s">
        <v>970</v>
      </c>
      <c r="J203" s="53" t="s">
        <v>971</v>
      </c>
      <c r="K203" s="45"/>
      <c r="L203" s="55">
        <v>88.67</v>
      </c>
    </row>
    <row r="204" spans="1:12" x14ac:dyDescent="0.3">
      <c r="A204" s="25">
        <f>A196</f>
        <v>3</v>
      </c>
      <c r="B204" s="13">
        <v>1</v>
      </c>
      <c r="C204" s="10" t="s">
        <v>24</v>
      </c>
      <c r="D204" s="7" t="s">
        <v>25</v>
      </c>
      <c r="E204" s="38" t="s">
        <v>491</v>
      </c>
      <c r="F204" s="39" t="s">
        <v>55</v>
      </c>
      <c r="G204" s="39" t="s">
        <v>972</v>
      </c>
      <c r="H204" s="39" t="s">
        <v>973</v>
      </c>
      <c r="I204" s="39" t="s">
        <v>974</v>
      </c>
      <c r="J204" s="39" t="s">
        <v>975</v>
      </c>
      <c r="K204" s="44" t="s">
        <v>493</v>
      </c>
      <c r="L204" s="50"/>
    </row>
    <row r="205" spans="1:12" x14ac:dyDescent="0.3">
      <c r="A205" s="23"/>
      <c r="B205" s="15"/>
      <c r="C205" s="11"/>
      <c r="D205" s="7" t="s">
        <v>26</v>
      </c>
      <c r="E205" s="38" t="s">
        <v>301</v>
      </c>
      <c r="F205" s="39" t="s">
        <v>718</v>
      </c>
      <c r="G205" s="39" t="s">
        <v>847</v>
      </c>
      <c r="H205" s="39" t="s">
        <v>848</v>
      </c>
      <c r="I205" s="39" t="s">
        <v>849</v>
      </c>
      <c r="J205" s="39" t="s">
        <v>850</v>
      </c>
      <c r="K205" s="44" t="s">
        <v>320</v>
      </c>
      <c r="L205" s="50"/>
    </row>
    <row r="206" spans="1:12" x14ac:dyDescent="0.3">
      <c r="A206" s="23"/>
      <c r="B206" s="15"/>
      <c r="C206" s="11"/>
      <c r="D206" s="7" t="s">
        <v>27</v>
      </c>
      <c r="E206" s="38" t="s">
        <v>492</v>
      </c>
      <c r="F206" s="39"/>
      <c r="G206" s="39" t="s">
        <v>976</v>
      </c>
      <c r="H206" s="39" t="s">
        <v>977</v>
      </c>
      <c r="I206" s="39" t="s">
        <v>978</v>
      </c>
      <c r="J206" s="39" t="s">
        <v>979</v>
      </c>
      <c r="K206" s="44" t="s">
        <v>494</v>
      </c>
      <c r="L206" s="50"/>
    </row>
    <row r="207" spans="1:12" x14ac:dyDescent="0.3">
      <c r="A207" s="23"/>
      <c r="B207" s="15"/>
      <c r="C207" s="11"/>
      <c r="D207" s="7" t="s">
        <v>28</v>
      </c>
      <c r="E207" s="38" t="s">
        <v>68</v>
      </c>
      <c r="F207" s="39" t="s">
        <v>50</v>
      </c>
      <c r="G207" s="39" t="s">
        <v>727</v>
      </c>
      <c r="H207" s="39" t="s">
        <v>728</v>
      </c>
      <c r="I207" s="39" t="s">
        <v>729</v>
      </c>
      <c r="J207" s="39" t="s">
        <v>730</v>
      </c>
      <c r="K207" s="44" t="s">
        <v>103</v>
      </c>
      <c r="L207" s="50"/>
    </row>
    <row r="208" spans="1:12" x14ac:dyDescent="0.3">
      <c r="A208" s="23"/>
      <c r="B208" s="15"/>
      <c r="C208" s="11"/>
      <c r="D208" s="7" t="s">
        <v>29</v>
      </c>
      <c r="E208" s="38" t="s">
        <v>69</v>
      </c>
      <c r="F208" s="39" t="s">
        <v>50</v>
      </c>
      <c r="G208" s="39" t="s">
        <v>731</v>
      </c>
      <c r="H208" s="39" t="s">
        <v>732</v>
      </c>
      <c r="I208" s="39" t="s">
        <v>733</v>
      </c>
      <c r="J208" s="39" t="s">
        <v>734</v>
      </c>
      <c r="K208" s="44" t="s">
        <v>104</v>
      </c>
      <c r="L208" s="50"/>
    </row>
    <row r="209" spans="1:12" x14ac:dyDescent="0.3">
      <c r="A209" s="23"/>
      <c r="B209" s="15"/>
      <c r="C209" s="11"/>
      <c r="D209" s="7" t="s">
        <v>30</v>
      </c>
      <c r="E209" s="38" t="s">
        <v>70</v>
      </c>
      <c r="F209" s="39" t="s">
        <v>192</v>
      </c>
      <c r="G209" s="39" t="s">
        <v>193</v>
      </c>
      <c r="H209" s="39" t="s">
        <v>57</v>
      </c>
      <c r="I209" s="39" t="s">
        <v>194</v>
      </c>
      <c r="J209" s="39" t="s">
        <v>195</v>
      </c>
      <c r="K209" s="44" t="s">
        <v>105</v>
      </c>
      <c r="L209" s="50"/>
    </row>
    <row r="210" spans="1:12" x14ac:dyDescent="0.3">
      <c r="A210" s="23"/>
      <c r="B210" s="15"/>
      <c r="C210" s="11"/>
      <c r="D210" s="7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x14ac:dyDescent="0.3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4"/>
      <c r="L211" s="50"/>
    </row>
    <row r="212" spans="1:12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4"/>
      <c r="L212" s="50"/>
    </row>
    <row r="213" spans="1:12" x14ac:dyDescent="0.3">
      <c r="A213" s="24"/>
      <c r="B213" s="17"/>
      <c r="C213" s="8"/>
      <c r="D213" s="18" t="s">
        <v>32</v>
      </c>
      <c r="E213" s="9"/>
      <c r="F213" s="53" t="s">
        <v>980</v>
      </c>
      <c r="G213" s="53" t="s">
        <v>981</v>
      </c>
      <c r="H213" s="53" t="s">
        <v>982</v>
      </c>
      <c r="I213" s="53" t="s">
        <v>983</v>
      </c>
      <c r="J213" s="53" t="s">
        <v>984</v>
      </c>
      <c r="K213" s="45"/>
      <c r="L213" s="55">
        <v>88.67</v>
      </c>
    </row>
    <row r="214" spans="1:12" ht="15" thickBot="1" x14ac:dyDescent="0.35">
      <c r="A214" s="28">
        <f>A196</f>
        <v>3</v>
      </c>
      <c r="B214" s="29">
        <f>B196</f>
        <v>1</v>
      </c>
      <c r="C214" s="74" t="s">
        <v>4</v>
      </c>
      <c r="D214" s="75"/>
      <c r="E214" s="30"/>
      <c r="F214" s="56">
        <f>F203+F213</f>
        <v>1335</v>
      </c>
      <c r="G214" s="56">
        <f>G203+G213</f>
        <v>62.462000000000003</v>
      </c>
      <c r="H214" s="56">
        <f t="shared" ref="H214:J214" si="8">H203+H213</f>
        <v>62.259</v>
      </c>
      <c r="I214" s="56">
        <f t="shared" si="8"/>
        <v>190.13799999999998</v>
      </c>
      <c r="J214" s="56">
        <f t="shared" si="8"/>
        <v>1570.7350000000001</v>
      </c>
      <c r="K214" s="47"/>
      <c r="L214" s="56">
        <f>SUM(L203:L213)</f>
        <v>177.34</v>
      </c>
    </row>
    <row r="215" spans="1:12" x14ac:dyDescent="0.3">
      <c r="A215" s="20">
        <v>3</v>
      </c>
      <c r="B215" s="21">
        <v>2</v>
      </c>
      <c r="C215" s="22" t="s">
        <v>19</v>
      </c>
      <c r="D215" s="5" t="s">
        <v>25</v>
      </c>
      <c r="E215" s="36" t="s">
        <v>115</v>
      </c>
      <c r="F215" s="37" t="s">
        <v>55</v>
      </c>
      <c r="G215" s="37" t="s">
        <v>744</v>
      </c>
      <c r="H215" s="37" t="s">
        <v>745</v>
      </c>
      <c r="I215" s="37" t="s">
        <v>746</v>
      </c>
      <c r="J215" s="37" t="s">
        <v>747</v>
      </c>
      <c r="K215" s="43" t="s">
        <v>352</v>
      </c>
      <c r="L215" s="49"/>
    </row>
    <row r="216" spans="1:12" x14ac:dyDescent="0.3">
      <c r="A216" s="23"/>
      <c r="B216" s="15"/>
      <c r="C216" s="11"/>
      <c r="D216" s="6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x14ac:dyDescent="0.3">
      <c r="A217" s="23"/>
      <c r="B217" s="15"/>
      <c r="C217" s="11"/>
      <c r="D217" s="7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x14ac:dyDescent="0.3">
      <c r="A218" s="23"/>
      <c r="B218" s="15"/>
      <c r="C218" s="11"/>
      <c r="D218" s="7" t="s">
        <v>22</v>
      </c>
      <c r="E218" s="38" t="s">
        <v>118</v>
      </c>
      <c r="F218" s="39" t="s">
        <v>297</v>
      </c>
      <c r="G218" s="39" t="s">
        <v>298</v>
      </c>
      <c r="H218" s="39" t="s">
        <v>299</v>
      </c>
      <c r="I218" s="39" t="s">
        <v>221</v>
      </c>
      <c r="J218" s="39" t="s">
        <v>300</v>
      </c>
      <c r="K218" s="44" t="s">
        <v>105</v>
      </c>
      <c r="L218" s="50"/>
    </row>
    <row r="219" spans="1:12" x14ac:dyDescent="0.3">
      <c r="A219" s="23"/>
      <c r="B219" s="15"/>
      <c r="C219" s="11"/>
      <c r="D219" s="7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x14ac:dyDescent="0.3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44"/>
      <c r="L220" s="50"/>
    </row>
    <row r="221" spans="1:12" x14ac:dyDescent="0.3">
      <c r="A221" s="23"/>
      <c r="B221" s="15"/>
      <c r="C221" s="11"/>
      <c r="D221" s="6"/>
      <c r="E221" s="38"/>
      <c r="F221" s="39"/>
      <c r="G221" s="39"/>
      <c r="H221" s="39"/>
      <c r="I221" s="39"/>
      <c r="J221" s="39"/>
      <c r="K221" s="44"/>
      <c r="L221" s="50"/>
    </row>
    <row r="222" spans="1:12" x14ac:dyDescent="0.3">
      <c r="A222" s="24"/>
      <c r="B222" s="17"/>
      <c r="C222" s="8"/>
      <c r="D222" s="18" t="s">
        <v>32</v>
      </c>
      <c r="E222" s="9"/>
      <c r="F222" s="53" t="s">
        <v>708</v>
      </c>
      <c r="G222" s="53" t="s">
        <v>985</v>
      </c>
      <c r="H222" s="53" t="s">
        <v>986</v>
      </c>
      <c r="I222" s="53" t="s">
        <v>987</v>
      </c>
      <c r="J222" s="53" t="s">
        <v>988</v>
      </c>
      <c r="K222" s="45"/>
      <c r="L222" s="55">
        <v>88.67</v>
      </c>
    </row>
    <row r="223" spans="1:12" x14ac:dyDescent="0.3">
      <c r="A223" s="25">
        <f>A215</f>
        <v>3</v>
      </c>
      <c r="B223" s="13">
        <v>2</v>
      </c>
      <c r="C223" s="10" t="s">
        <v>24</v>
      </c>
      <c r="D223" s="7" t="s">
        <v>25</v>
      </c>
      <c r="E223" s="38" t="s">
        <v>511</v>
      </c>
      <c r="F223" s="39" t="s">
        <v>55</v>
      </c>
      <c r="G223" s="39" t="s">
        <v>989</v>
      </c>
      <c r="H223" s="39" t="s">
        <v>990</v>
      </c>
      <c r="I223" s="39" t="s">
        <v>991</v>
      </c>
      <c r="J223" s="39" t="s">
        <v>992</v>
      </c>
      <c r="K223" s="44" t="s">
        <v>512</v>
      </c>
      <c r="L223" s="50"/>
    </row>
    <row r="224" spans="1:12" ht="26.4" x14ac:dyDescent="0.3">
      <c r="A224" s="23"/>
      <c r="B224" s="15"/>
      <c r="C224" s="11"/>
      <c r="D224" s="7" t="s">
        <v>26</v>
      </c>
      <c r="E224" s="38" t="s">
        <v>143</v>
      </c>
      <c r="F224" s="39" t="s">
        <v>718</v>
      </c>
      <c r="G224" s="39" t="s">
        <v>752</v>
      </c>
      <c r="H224" s="39" t="s">
        <v>753</v>
      </c>
      <c r="I224" s="39" t="s">
        <v>754</v>
      </c>
      <c r="J224" s="39" t="s">
        <v>755</v>
      </c>
      <c r="K224" s="44" t="s">
        <v>173</v>
      </c>
      <c r="L224" s="50"/>
    </row>
    <row r="225" spans="1:12" x14ac:dyDescent="0.3">
      <c r="A225" s="23"/>
      <c r="B225" s="15"/>
      <c r="C225" s="11"/>
      <c r="D225" s="7" t="s">
        <v>27</v>
      </c>
      <c r="E225" s="38" t="s">
        <v>144</v>
      </c>
      <c r="F225" s="39" t="s">
        <v>55</v>
      </c>
      <c r="G225" s="39" t="s">
        <v>756</v>
      </c>
      <c r="H225" s="39" t="s">
        <v>757</v>
      </c>
      <c r="I225" s="39" t="s">
        <v>206</v>
      </c>
      <c r="J225" s="39" t="s">
        <v>758</v>
      </c>
      <c r="K225" s="44" t="s">
        <v>174</v>
      </c>
      <c r="L225" s="50"/>
    </row>
    <row r="226" spans="1:12" x14ac:dyDescent="0.3">
      <c r="A226" s="23"/>
      <c r="B226" s="15"/>
      <c r="C226" s="11"/>
      <c r="D226" s="7" t="s">
        <v>28</v>
      </c>
      <c r="E226" s="38" t="s">
        <v>145</v>
      </c>
      <c r="F226" s="39" t="s">
        <v>50</v>
      </c>
      <c r="G226" s="39" t="s">
        <v>759</v>
      </c>
      <c r="H226" s="39" t="s">
        <v>760</v>
      </c>
      <c r="I226" s="39" t="s">
        <v>761</v>
      </c>
      <c r="J226" s="39" t="s">
        <v>762</v>
      </c>
      <c r="K226" s="44" t="s">
        <v>175</v>
      </c>
      <c r="L226" s="50"/>
    </row>
    <row r="227" spans="1:12" x14ac:dyDescent="0.3">
      <c r="A227" s="23"/>
      <c r="B227" s="15"/>
      <c r="C227" s="11"/>
      <c r="D227" s="7" t="s">
        <v>29</v>
      </c>
      <c r="E227" s="38" t="s">
        <v>146</v>
      </c>
      <c r="F227" s="39" t="s">
        <v>50</v>
      </c>
      <c r="G227" s="39" t="s">
        <v>763</v>
      </c>
      <c r="H227" s="39" t="s">
        <v>764</v>
      </c>
      <c r="I227" s="39" t="s">
        <v>765</v>
      </c>
      <c r="J227" s="39" t="s">
        <v>766</v>
      </c>
      <c r="K227" s="44" t="s">
        <v>176</v>
      </c>
      <c r="L227" s="50"/>
    </row>
    <row r="228" spans="1:12" x14ac:dyDescent="0.3">
      <c r="A228" s="23"/>
      <c r="B228" s="15"/>
      <c r="C228" s="11"/>
      <c r="D228" s="7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 t="s">
        <v>105</v>
      </c>
      <c r="L228" s="50"/>
    </row>
    <row r="229" spans="1:12" x14ac:dyDescent="0.3">
      <c r="A229" s="23"/>
      <c r="B229" s="15"/>
      <c r="C229" s="11"/>
      <c r="D229" s="7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x14ac:dyDescent="0.3">
      <c r="A230" s="23"/>
      <c r="B230" s="15"/>
      <c r="C230" s="11"/>
      <c r="D230" s="6"/>
      <c r="E230" s="38"/>
      <c r="F230" s="39"/>
      <c r="G230" s="39"/>
      <c r="H230" s="39"/>
      <c r="I230" s="39"/>
      <c r="J230" s="39"/>
      <c r="K230" s="44"/>
      <c r="L230" s="50"/>
    </row>
    <row r="231" spans="1:12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4"/>
      <c r="L231" s="50"/>
    </row>
    <row r="232" spans="1:12" x14ac:dyDescent="0.3">
      <c r="A232" s="24"/>
      <c r="B232" s="17"/>
      <c r="C232" s="8"/>
      <c r="D232" s="18" t="s">
        <v>32</v>
      </c>
      <c r="E232" s="9"/>
      <c r="F232" s="53" t="s">
        <v>735</v>
      </c>
      <c r="G232" s="53" t="s">
        <v>993</v>
      </c>
      <c r="H232" s="53" t="s">
        <v>994</v>
      </c>
      <c r="I232" s="53" t="s">
        <v>995</v>
      </c>
      <c r="J232" s="53" t="s">
        <v>996</v>
      </c>
      <c r="K232" s="45"/>
      <c r="L232" s="55">
        <v>88.67</v>
      </c>
    </row>
    <row r="233" spans="1:12" ht="15" thickBot="1" x14ac:dyDescent="0.35">
      <c r="A233" s="28">
        <f>A215</f>
        <v>3</v>
      </c>
      <c r="B233" s="29">
        <f>B215</f>
        <v>2</v>
      </c>
      <c r="C233" s="74" t="s">
        <v>4</v>
      </c>
      <c r="D233" s="75"/>
      <c r="E233" s="30"/>
      <c r="F233" s="56">
        <f>F222+F232</f>
        <v>1405</v>
      </c>
      <c r="G233" s="56">
        <f t="shared" ref="G233:J233" si="9">G222+G232</f>
        <v>55.475999999999999</v>
      </c>
      <c r="H233" s="56">
        <f t="shared" si="9"/>
        <v>63.128999999999998</v>
      </c>
      <c r="I233" s="56">
        <f t="shared" si="9"/>
        <v>193.691</v>
      </c>
      <c r="J233" s="56">
        <f t="shared" si="9"/>
        <v>1564.8229999999999</v>
      </c>
      <c r="K233" s="47"/>
      <c r="L233" s="56">
        <f>SUM(L222:L232)</f>
        <v>177.34</v>
      </c>
    </row>
    <row r="234" spans="1:12" x14ac:dyDescent="0.3">
      <c r="A234" s="20">
        <v>3</v>
      </c>
      <c r="B234" s="21">
        <v>3</v>
      </c>
      <c r="C234" s="22" t="s">
        <v>19</v>
      </c>
      <c r="D234" s="5" t="s">
        <v>20</v>
      </c>
      <c r="E234" s="36" t="s">
        <v>521</v>
      </c>
      <c r="F234" s="37" t="s">
        <v>997</v>
      </c>
      <c r="G234" s="37" t="s">
        <v>998</v>
      </c>
      <c r="H234" s="37" t="s">
        <v>999</v>
      </c>
      <c r="I234" s="37" t="s">
        <v>1000</v>
      </c>
      <c r="J234" s="37" t="s">
        <v>1001</v>
      </c>
      <c r="K234" s="43" t="s">
        <v>523</v>
      </c>
      <c r="L234" s="49"/>
    </row>
    <row r="235" spans="1:12" x14ac:dyDescent="0.3">
      <c r="A235" s="23"/>
      <c r="B235" s="15"/>
      <c r="C235" s="11"/>
      <c r="D235" s="6"/>
      <c r="E235" s="63"/>
      <c r="F235" s="39"/>
      <c r="G235" s="39"/>
      <c r="H235" s="39"/>
      <c r="I235" s="39"/>
      <c r="J235" s="39"/>
      <c r="K235" s="63"/>
      <c r="L235" s="50"/>
    </row>
    <row r="236" spans="1:12" x14ac:dyDescent="0.3">
      <c r="A236" s="23"/>
      <c r="B236" s="15"/>
      <c r="C236" s="11"/>
      <c r="D236" s="7" t="s">
        <v>21</v>
      </c>
      <c r="E236" s="38" t="s">
        <v>522</v>
      </c>
      <c r="F236" s="39" t="s">
        <v>297</v>
      </c>
      <c r="G236" s="39" t="s">
        <v>298</v>
      </c>
      <c r="H236" s="39" t="s">
        <v>299</v>
      </c>
      <c r="I236" s="39" t="s">
        <v>221</v>
      </c>
      <c r="J236" s="39" t="s">
        <v>300</v>
      </c>
      <c r="K236" s="44" t="s">
        <v>386</v>
      </c>
      <c r="L236" s="50"/>
    </row>
    <row r="237" spans="1:12" x14ac:dyDescent="0.3">
      <c r="A237" s="23"/>
      <c r="B237" s="15"/>
      <c r="C237" s="11"/>
      <c r="D237" s="7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 t="s">
        <v>105</v>
      </c>
      <c r="L237" s="50"/>
    </row>
    <row r="238" spans="1:12" x14ac:dyDescent="0.3">
      <c r="A238" s="23"/>
      <c r="B238" s="15"/>
      <c r="C238" s="11"/>
      <c r="D238" s="7" t="s">
        <v>23</v>
      </c>
      <c r="E238" s="38" t="s">
        <v>38</v>
      </c>
      <c r="F238" s="39" t="s">
        <v>55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 t="s">
        <v>105</v>
      </c>
      <c r="L238" s="50"/>
    </row>
    <row r="239" spans="1:12" x14ac:dyDescent="0.3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4"/>
      <c r="L239" s="50"/>
    </row>
    <row r="240" spans="1:12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4"/>
      <c r="L240" s="50"/>
    </row>
    <row r="241" spans="1:12" x14ac:dyDescent="0.3">
      <c r="A241" s="24"/>
      <c r="B241" s="17"/>
      <c r="C241" s="8"/>
      <c r="D241" s="18" t="s">
        <v>32</v>
      </c>
      <c r="E241" s="9"/>
      <c r="F241" s="53" t="s">
        <v>1002</v>
      </c>
      <c r="G241" s="53" t="s">
        <v>1003</v>
      </c>
      <c r="H241" s="53" t="s">
        <v>1004</v>
      </c>
      <c r="I241" s="53" t="s">
        <v>1005</v>
      </c>
      <c r="J241" s="53" t="s">
        <v>1006</v>
      </c>
      <c r="K241" s="45"/>
      <c r="L241" s="55">
        <v>88.67</v>
      </c>
    </row>
    <row r="242" spans="1:12" x14ac:dyDescent="0.3">
      <c r="A242" s="25">
        <f>A234</f>
        <v>3</v>
      </c>
      <c r="B242" s="13">
        <v>3</v>
      </c>
      <c r="C242" s="10" t="s">
        <v>24</v>
      </c>
      <c r="D242" s="7" t="s">
        <v>25</v>
      </c>
      <c r="E242" s="38" t="s">
        <v>200</v>
      </c>
      <c r="F242" s="39" t="s">
        <v>55</v>
      </c>
      <c r="G242" s="39" t="s">
        <v>780</v>
      </c>
      <c r="H242" s="39" t="s">
        <v>781</v>
      </c>
      <c r="I242" s="39" t="s">
        <v>782</v>
      </c>
      <c r="J242" s="39" t="s">
        <v>783</v>
      </c>
      <c r="K242" s="44" t="s">
        <v>227</v>
      </c>
      <c r="L242" s="50"/>
    </row>
    <row r="243" spans="1:12" x14ac:dyDescent="0.3">
      <c r="A243" s="23"/>
      <c r="B243" s="15"/>
      <c r="C243" s="11"/>
      <c r="D243" s="7" t="s">
        <v>26</v>
      </c>
      <c r="E243" s="38" t="s">
        <v>368</v>
      </c>
      <c r="F243" s="39" t="s">
        <v>718</v>
      </c>
      <c r="G243" s="39" t="s">
        <v>889</v>
      </c>
      <c r="H243" s="39" t="s">
        <v>890</v>
      </c>
      <c r="I243" s="39" t="s">
        <v>891</v>
      </c>
      <c r="J243" s="39" t="s">
        <v>892</v>
      </c>
      <c r="K243" s="44" t="s">
        <v>370</v>
      </c>
      <c r="L243" s="50"/>
    </row>
    <row r="244" spans="1:12" x14ac:dyDescent="0.3">
      <c r="A244" s="23"/>
      <c r="B244" s="15"/>
      <c r="C244" s="11"/>
      <c r="D244" s="7" t="s">
        <v>27</v>
      </c>
      <c r="E244" s="38" t="s">
        <v>202</v>
      </c>
      <c r="F244" s="39" t="s">
        <v>55</v>
      </c>
      <c r="G244" s="39" t="s">
        <v>788</v>
      </c>
      <c r="H244" s="39" t="s">
        <v>789</v>
      </c>
      <c r="I244" s="39" t="s">
        <v>790</v>
      </c>
      <c r="J244" s="39" t="s">
        <v>791</v>
      </c>
      <c r="K244" s="44" t="s">
        <v>229</v>
      </c>
      <c r="L244" s="50"/>
    </row>
    <row r="245" spans="1:12" x14ac:dyDescent="0.3">
      <c r="A245" s="23"/>
      <c r="B245" s="15"/>
      <c r="C245" s="11"/>
      <c r="D245" s="7" t="s">
        <v>28</v>
      </c>
      <c r="E245" s="38" t="s">
        <v>203</v>
      </c>
      <c r="F245" s="39" t="s">
        <v>50</v>
      </c>
      <c r="G245" s="39" t="s">
        <v>792</v>
      </c>
      <c r="H245" s="39" t="s">
        <v>793</v>
      </c>
      <c r="I245" s="39" t="s">
        <v>794</v>
      </c>
      <c r="J245" s="39" t="s">
        <v>795</v>
      </c>
      <c r="K245" s="44" t="s">
        <v>230</v>
      </c>
      <c r="L245" s="50"/>
    </row>
    <row r="246" spans="1:12" x14ac:dyDescent="0.3">
      <c r="A246" s="23"/>
      <c r="B246" s="15"/>
      <c r="C246" s="11"/>
      <c r="D246" s="7" t="s">
        <v>29</v>
      </c>
      <c r="E246" s="38" t="s">
        <v>204</v>
      </c>
      <c r="F246" s="39" t="s">
        <v>50</v>
      </c>
      <c r="G246" s="39" t="s">
        <v>220</v>
      </c>
      <c r="H246" s="39" t="s">
        <v>220</v>
      </c>
      <c r="I246" s="39" t="s">
        <v>796</v>
      </c>
      <c r="J246" s="39" t="s">
        <v>797</v>
      </c>
      <c r="K246" s="44" t="s">
        <v>231</v>
      </c>
      <c r="L246" s="50"/>
    </row>
    <row r="247" spans="1:12" x14ac:dyDescent="0.3">
      <c r="A247" s="23"/>
      <c r="B247" s="15"/>
      <c r="C247" s="11"/>
      <c r="D247" s="7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 t="s">
        <v>105</v>
      </c>
      <c r="L247" s="50"/>
    </row>
    <row r="248" spans="1:12" x14ac:dyDescent="0.3">
      <c r="A248" s="23"/>
      <c r="B248" s="15"/>
      <c r="C248" s="11"/>
      <c r="D248" s="7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x14ac:dyDescent="0.3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4"/>
      <c r="L249" s="50"/>
    </row>
    <row r="250" spans="1:12" x14ac:dyDescent="0.3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4"/>
      <c r="L250" s="50"/>
    </row>
    <row r="251" spans="1:12" x14ac:dyDescent="0.3">
      <c r="A251" s="24"/>
      <c r="B251" s="17"/>
      <c r="C251" s="8"/>
      <c r="D251" s="18" t="s">
        <v>32</v>
      </c>
      <c r="E251" s="9"/>
      <c r="F251" s="53" t="s">
        <v>735</v>
      </c>
      <c r="G251" s="53" t="s">
        <v>1007</v>
      </c>
      <c r="H251" s="53" t="s">
        <v>1008</v>
      </c>
      <c r="I251" s="53" t="s">
        <v>1009</v>
      </c>
      <c r="J251" s="53" t="s">
        <v>1010</v>
      </c>
      <c r="K251" s="45"/>
      <c r="L251" s="55">
        <v>88.67</v>
      </c>
    </row>
    <row r="252" spans="1:12" ht="15" thickBot="1" x14ac:dyDescent="0.35">
      <c r="A252" s="28">
        <f>A234</f>
        <v>3</v>
      </c>
      <c r="B252" s="29">
        <f>B234</f>
        <v>3</v>
      </c>
      <c r="C252" s="74" t="s">
        <v>4</v>
      </c>
      <c r="D252" s="75"/>
      <c r="E252" s="30"/>
      <c r="F252" s="56">
        <f>F241+F251</f>
        <v>1430</v>
      </c>
      <c r="G252" s="56">
        <f>Q257241+G251</f>
        <v>32.469000000000001</v>
      </c>
      <c r="H252" s="56">
        <f>H241+H251</f>
        <v>54.033000000000001</v>
      </c>
      <c r="I252" s="56">
        <f>I241+I251</f>
        <v>185.59899999999999</v>
      </c>
      <c r="J252" s="56">
        <f>J241+J251</f>
        <v>1454.6979999999999</v>
      </c>
      <c r="K252" s="47"/>
      <c r="L252" s="56">
        <f>SUM(L241:L251)</f>
        <v>177.34</v>
      </c>
    </row>
    <row r="253" spans="1:12" x14ac:dyDescent="0.3">
      <c r="A253" s="20">
        <v>3</v>
      </c>
      <c r="B253" s="21">
        <v>4</v>
      </c>
      <c r="C253" s="22" t="s">
        <v>19</v>
      </c>
      <c r="D253" s="5" t="s">
        <v>25</v>
      </c>
      <c r="E253" s="36" t="s">
        <v>142</v>
      </c>
      <c r="F253" s="37" t="s">
        <v>55</v>
      </c>
      <c r="G253" s="37" t="s">
        <v>767</v>
      </c>
      <c r="H253" s="37" t="s">
        <v>768</v>
      </c>
      <c r="I253" s="37" t="s">
        <v>769</v>
      </c>
      <c r="J253" s="37" t="s">
        <v>770</v>
      </c>
      <c r="K253" s="43" t="s">
        <v>172</v>
      </c>
      <c r="L253" s="49"/>
    </row>
    <row r="254" spans="1:12" ht="26.4" x14ac:dyDescent="0.3">
      <c r="A254" s="23"/>
      <c r="B254" s="15"/>
      <c r="C254" s="11"/>
      <c r="D254" s="6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x14ac:dyDescent="0.3">
      <c r="A255" s="23"/>
      <c r="B255" s="15"/>
      <c r="C255" s="11"/>
      <c r="D255" s="7" t="s">
        <v>417</v>
      </c>
      <c r="E255" s="38" t="s">
        <v>234</v>
      </c>
      <c r="F255" s="39" t="s">
        <v>50</v>
      </c>
      <c r="G255" s="39" t="s">
        <v>271</v>
      </c>
      <c r="H255" s="39" t="s">
        <v>810</v>
      </c>
      <c r="I255" s="39" t="s">
        <v>811</v>
      </c>
      <c r="J255" s="39" t="s">
        <v>812</v>
      </c>
      <c r="K255" s="44" t="s">
        <v>259</v>
      </c>
      <c r="L255" s="50"/>
    </row>
    <row r="256" spans="1:12" x14ac:dyDescent="0.3">
      <c r="A256" s="23"/>
      <c r="B256" s="15"/>
      <c r="C256" s="11"/>
      <c r="D256" s="7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x14ac:dyDescent="0.3">
      <c r="A257" s="23"/>
      <c r="B257" s="15"/>
      <c r="C257" s="11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 t="s">
        <v>105</v>
      </c>
      <c r="L257" s="50"/>
    </row>
    <row r="258" spans="1:12" x14ac:dyDescent="0.3">
      <c r="A258" s="23"/>
      <c r="B258" s="15"/>
      <c r="C258" s="11"/>
      <c r="D258" s="7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x14ac:dyDescent="0.3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4"/>
      <c r="L259" s="50"/>
    </row>
    <row r="260" spans="1:12" x14ac:dyDescent="0.3">
      <c r="A260" s="24"/>
      <c r="B260" s="17"/>
      <c r="C260" s="8"/>
      <c r="D260" s="18" t="s">
        <v>32</v>
      </c>
      <c r="E260" s="9"/>
      <c r="F260" s="53" t="s">
        <v>929</v>
      </c>
      <c r="G260" s="53" t="s">
        <v>1011</v>
      </c>
      <c r="H260" s="53" t="s">
        <v>1012</v>
      </c>
      <c r="I260" s="53" t="s">
        <v>1013</v>
      </c>
      <c r="J260" s="53" t="s">
        <v>1014</v>
      </c>
      <c r="K260" s="45"/>
      <c r="L260" s="55">
        <v>88.67</v>
      </c>
    </row>
    <row r="261" spans="1:12" x14ac:dyDescent="0.3">
      <c r="A261" s="25">
        <f>A253</f>
        <v>3</v>
      </c>
      <c r="B261" s="13">
        <v>4</v>
      </c>
      <c r="C261" s="10" t="s">
        <v>24</v>
      </c>
      <c r="D261" s="7" t="s">
        <v>25</v>
      </c>
      <c r="E261" s="38" t="s">
        <v>261</v>
      </c>
      <c r="F261" s="39" t="s">
        <v>55</v>
      </c>
      <c r="G261" s="39" t="s">
        <v>818</v>
      </c>
      <c r="H261" s="39" t="s">
        <v>819</v>
      </c>
      <c r="I261" s="39" t="s">
        <v>820</v>
      </c>
      <c r="J261" s="39" t="s">
        <v>827</v>
      </c>
      <c r="K261" s="44" t="s">
        <v>286</v>
      </c>
      <c r="L261" s="50"/>
    </row>
    <row r="262" spans="1:12" ht="26.4" x14ac:dyDescent="0.3">
      <c r="A262" s="23"/>
      <c r="B262" s="15"/>
      <c r="C262" s="11"/>
      <c r="D262" s="7" t="s">
        <v>26</v>
      </c>
      <c r="E262" s="38" t="s">
        <v>342</v>
      </c>
      <c r="F262" s="39" t="s">
        <v>718</v>
      </c>
      <c r="G262" s="39" t="s">
        <v>873</v>
      </c>
      <c r="H262" s="39" t="s">
        <v>874</v>
      </c>
      <c r="I262" s="39" t="s">
        <v>875</v>
      </c>
      <c r="J262" s="39" t="s">
        <v>876</v>
      </c>
      <c r="K262" s="44" t="s">
        <v>353</v>
      </c>
      <c r="L262" s="50"/>
    </row>
    <row r="263" spans="1:12" x14ac:dyDescent="0.3">
      <c r="A263" s="23"/>
      <c r="B263" s="15"/>
      <c r="C263" s="11"/>
      <c r="D263" s="7" t="s">
        <v>27</v>
      </c>
      <c r="E263" s="38" t="s">
        <v>550</v>
      </c>
      <c r="F263" s="39" t="s">
        <v>55</v>
      </c>
      <c r="G263" s="39" t="s">
        <v>1015</v>
      </c>
      <c r="H263" s="39" t="s">
        <v>1016</v>
      </c>
      <c r="I263" s="39" t="s">
        <v>1017</v>
      </c>
      <c r="J263" s="39" t="s">
        <v>1018</v>
      </c>
      <c r="K263" s="44" t="s">
        <v>552</v>
      </c>
      <c r="L263" s="50"/>
    </row>
    <row r="264" spans="1:12" x14ac:dyDescent="0.3">
      <c r="A264" s="23"/>
      <c r="B264" s="15"/>
      <c r="C264" s="11"/>
      <c r="D264" s="7" t="s">
        <v>28</v>
      </c>
      <c r="E264" s="38" t="s">
        <v>551</v>
      </c>
      <c r="F264" s="39" t="s">
        <v>50</v>
      </c>
      <c r="G264" s="39" t="s">
        <v>1019</v>
      </c>
      <c r="H264" s="39" t="s">
        <v>1020</v>
      </c>
      <c r="I264" s="39" t="s">
        <v>1021</v>
      </c>
      <c r="J264" s="39" t="s">
        <v>1022</v>
      </c>
      <c r="K264" s="44" t="s">
        <v>553</v>
      </c>
      <c r="L264" s="50"/>
    </row>
    <row r="265" spans="1:12" x14ac:dyDescent="0.3">
      <c r="A265" s="23"/>
      <c r="B265" s="15"/>
      <c r="C265" s="11"/>
      <c r="D265" s="7" t="s">
        <v>29</v>
      </c>
      <c r="E265" s="38" t="s">
        <v>264</v>
      </c>
      <c r="F265" s="39" t="s">
        <v>50</v>
      </c>
      <c r="G265" s="39" t="s">
        <v>830</v>
      </c>
      <c r="H265" s="39" t="s">
        <v>831</v>
      </c>
      <c r="I265" s="39" t="s">
        <v>832</v>
      </c>
      <c r="J265" s="39" t="s">
        <v>833</v>
      </c>
      <c r="K265" s="44" t="s">
        <v>289</v>
      </c>
      <c r="L265" s="50"/>
    </row>
    <row r="266" spans="1:12" x14ac:dyDescent="0.3">
      <c r="A266" s="23"/>
      <c r="B266" s="15"/>
      <c r="C266" s="11"/>
      <c r="D266" s="7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 t="s">
        <v>105</v>
      </c>
      <c r="L266" s="50"/>
    </row>
    <row r="267" spans="1:12" x14ac:dyDescent="0.3">
      <c r="A267" s="23"/>
      <c r="B267" s="15"/>
      <c r="C267" s="11"/>
      <c r="D267" s="7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x14ac:dyDescent="0.3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4"/>
      <c r="L268" s="50"/>
    </row>
    <row r="269" spans="1:12" x14ac:dyDescent="0.3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4"/>
      <c r="L269" s="50"/>
    </row>
    <row r="270" spans="1:12" x14ac:dyDescent="0.3">
      <c r="A270" s="24"/>
      <c r="B270" s="17"/>
      <c r="C270" s="8"/>
      <c r="D270" s="18" t="s">
        <v>32</v>
      </c>
      <c r="E270" s="9"/>
      <c r="F270" s="53" t="s">
        <v>735</v>
      </c>
      <c r="G270" s="53" t="s">
        <v>1023</v>
      </c>
      <c r="H270" s="53" t="s">
        <v>1024</v>
      </c>
      <c r="I270" s="53" t="s">
        <v>1025</v>
      </c>
      <c r="J270" s="53" t="s">
        <v>1026</v>
      </c>
      <c r="K270" s="45"/>
      <c r="L270" s="55">
        <v>88.67</v>
      </c>
    </row>
    <row r="271" spans="1:12" ht="15" thickBot="1" x14ac:dyDescent="0.35">
      <c r="A271" s="28">
        <f>A253</f>
        <v>3</v>
      </c>
      <c r="B271" s="29">
        <f>B253</f>
        <v>4</v>
      </c>
      <c r="C271" s="74" t="s">
        <v>4</v>
      </c>
      <c r="D271" s="75"/>
      <c r="E271" s="30"/>
      <c r="F271" s="56">
        <f>F260+F270</f>
        <v>1420</v>
      </c>
      <c r="G271" s="56">
        <f>G260+G270</f>
        <v>55.134999999999998</v>
      </c>
      <c r="H271" s="56">
        <f>H260+H270</f>
        <v>65.391000000000005</v>
      </c>
      <c r="I271" s="56">
        <f>I260+I270</f>
        <v>208.63</v>
      </c>
      <c r="J271" s="56">
        <f>J260+J270</f>
        <v>1643.58</v>
      </c>
      <c r="K271" s="47"/>
      <c r="L271" s="56">
        <f>SUM(L260:L270)</f>
        <v>177.34</v>
      </c>
    </row>
    <row r="272" spans="1:12" x14ac:dyDescent="0.3">
      <c r="A272" s="20">
        <v>3</v>
      </c>
      <c r="B272" s="21">
        <v>5</v>
      </c>
      <c r="C272" s="22" t="s">
        <v>19</v>
      </c>
      <c r="D272" s="5" t="s">
        <v>20</v>
      </c>
      <c r="E272" s="36" t="s">
        <v>570</v>
      </c>
      <c r="F272" s="37" t="s">
        <v>77</v>
      </c>
      <c r="G272" s="37" t="s">
        <v>1027</v>
      </c>
      <c r="H272" s="37" t="s">
        <v>1028</v>
      </c>
      <c r="I272" s="37" t="s">
        <v>1029</v>
      </c>
      <c r="J272" s="37" t="s">
        <v>1030</v>
      </c>
      <c r="K272" s="43" t="s">
        <v>571</v>
      </c>
      <c r="L272" s="49"/>
    </row>
    <row r="273" spans="1:12" x14ac:dyDescent="0.3">
      <c r="A273" s="23"/>
      <c r="B273" s="15"/>
      <c r="C273" s="11"/>
      <c r="D273" s="6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x14ac:dyDescent="0.3">
      <c r="A274" s="23"/>
      <c r="B274" s="15"/>
      <c r="C274" s="11"/>
      <c r="D274" s="7" t="s">
        <v>21</v>
      </c>
      <c r="E274" s="38" t="s">
        <v>295</v>
      </c>
      <c r="F274" s="39" t="s">
        <v>124</v>
      </c>
      <c r="G274" s="39" t="s">
        <v>125</v>
      </c>
      <c r="H274" s="39" t="s">
        <v>126</v>
      </c>
      <c r="I274" s="39" t="s">
        <v>127</v>
      </c>
      <c r="J274" s="39" t="s">
        <v>128</v>
      </c>
      <c r="K274" s="44">
        <v>1666</v>
      </c>
      <c r="L274" s="50"/>
    </row>
    <row r="275" spans="1:12" x14ac:dyDescent="0.3">
      <c r="A275" s="23"/>
      <c r="B275" s="15"/>
      <c r="C275" s="11"/>
      <c r="D275" s="7" t="s">
        <v>22</v>
      </c>
      <c r="E275" s="38" t="s">
        <v>118</v>
      </c>
      <c r="F275" s="39" t="s">
        <v>77</v>
      </c>
      <c r="G275" s="39" t="s">
        <v>163</v>
      </c>
      <c r="H275" s="39" t="s">
        <v>164</v>
      </c>
      <c r="I275" s="39" t="s">
        <v>165</v>
      </c>
      <c r="J275" s="39" t="s">
        <v>166</v>
      </c>
      <c r="K275" s="44" t="s">
        <v>105</v>
      </c>
      <c r="L275" s="50"/>
    </row>
    <row r="276" spans="1:12" x14ac:dyDescent="0.3">
      <c r="A276" s="23"/>
      <c r="B276" s="15"/>
      <c r="C276" s="11"/>
      <c r="D276" s="7" t="s">
        <v>23</v>
      </c>
      <c r="E276" s="38" t="s">
        <v>38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 t="s">
        <v>105</v>
      </c>
      <c r="L276" s="50"/>
    </row>
    <row r="277" spans="1:12" x14ac:dyDescent="0.3">
      <c r="A277" s="23"/>
      <c r="B277" s="15"/>
      <c r="C277" s="11"/>
      <c r="D277" s="6"/>
      <c r="E277" s="63"/>
      <c r="F277" s="39"/>
      <c r="G277" s="39"/>
      <c r="H277" s="39"/>
      <c r="I277" s="39"/>
      <c r="J277" s="39"/>
      <c r="K277" s="44"/>
      <c r="L277" s="50"/>
    </row>
    <row r="278" spans="1:12" x14ac:dyDescent="0.3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4"/>
      <c r="L278" s="50"/>
    </row>
    <row r="279" spans="1:12" x14ac:dyDescent="0.3">
      <c r="A279" s="24"/>
      <c r="B279" s="17"/>
      <c r="C279" s="8"/>
      <c r="D279" s="18" t="s">
        <v>32</v>
      </c>
      <c r="E279" s="9"/>
      <c r="F279" s="53" t="s">
        <v>775</v>
      </c>
      <c r="G279" s="53" t="s">
        <v>1031</v>
      </c>
      <c r="H279" s="53" t="s">
        <v>1032</v>
      </c>
      <c r="I279" s="53" t="s">
        <v>1033</v>
      </c>
      <c r="J279" s="53" t="s">
        <v>1034</v>
      </c>
      <c r="K279" s="45"/>
      <c r="L279" s="55">
        <v>88.67</v>
      </c>
    </row>
    <row r="280" spans="1:12" x14ac:dyDescent="0.3">
      <c r="A280" s="25">
        <f>A272</f>
        <v>3</v>
      </c>
      <c r="B280" s="13">
        <v>5</v>
      </c>
      <c r="C280" s="10" t="s">
        <v>24</v>
      </c>
      <c r="D280" s="7" t="s">
        <v>25</v>
      </c>
      <c r="E280" s="38" t="s">
        <v>115</v>
      </c>
      <c r="F280" s="39" t="s">
        <v>55</v>
      </c>
      <c r="G280" s="39" t="s">
        <v>744</v>
      </c>
      <c r="H280" s="39" t="s">
        <v>745</v>
      </c>
      <c r="I280" s="39" t="s">
        <v>746</v>
      </c>
      <c r="J280" s="39" t="s">
        <v>747</v>
      </c>
      <c r="K280" s="44" t="s">
        <v>352</v>
      </c>
      <c r="L280" s="50"/>
    </row>
    <row r="281" spans="1:12" x14ac:dyDescent="0.3">
      <c r="A281" s="23"/>
      <c r="B281" s="15"/>
      <c r="C281" s="11"/>
      <c r="D281" s="7" t="s">
        <v>26</v>
      </c>
      <c r="E281" s="38" t="s">
        <v>580</v>
      </c>
      <c r="F281" s="39" t="s">
        <v>718</v>
      </c>
      <c r="G281" s="39" t="s">
        <v>1035</v>
      </c>
      <c r="H281" s="39" t="s">
        <v>1036</v>
      </c>
      <c r="I281" s="39" t="s">
        <v>1037</v>
      </c>
      <c r="J281" s="39" t="s">
        <v>1038</v>
      </c>
      <c r="K281" s="44" t="s">
        <v>581</v>
      </c>
      <c r="L281" s="50"/>
    </row>
    <row r="282" spans="1:12" x14ac:dyDescent="0.3">
      <c r="A282" s="23"/>
      <c r="B282" s="15"/>
      <c r="C282" s="11"/>
      <c r="D282" s="7" t="s">
        <v>27</v>
      </c>
      <c r="E282" s="38" t="s">
        <v>302</v>
      </c>
      <c r="F282" s="39" t="s">
        <v>55</v>
      </c>
      <c r="G282" s="39" t="s">
        <v>851</v>
      </c>
      <c r="H282" s="39" t="s">
        <v>852</v>
      </c>
      <c r="I282" s="39" t="s">
        <v>853</v>
      </c>
      <c r="J282" s="39" t="s">
        <v>854</v>
      </c>
      <c r="K282" s="44" t="s">
        <v>321</v>
      </c>
      <c r="L282" s="50"/>
    </row>
    <row r="283" spans="1:12" x14ac:dyDescent="0.3">
      <c r="A283" s="23"/>
      <c r="B283" s="15"/>
      <c r="C283" s="11"/>
      <c r="D283" s="7" t="s">
        <v>28</v>
      </c>
      <c r="E283" s="38" t="s">
        <v>303</v>
      </c>
      <c r="F283" s="39" t="s">
        <v>50</v>
      </c>
      <c r="G283" s="39" t="s">
        <v>855</v>
      </c>
      <c r="H283" s="39" t="s">
        <v>856</v>
      </c>
      <c r="I283" s="39" t="s">
        <v>857</v>
      </c>
      <c r="J283" s="39" t="s">
        <v>858</v>
      </c>
      <c r="K283" s="44" t="s">
        <v>322</v>
      </c>
      <c r="L283" s="50"/>
    </row>
    <row r="284" spans="1:12" x14ac:dyDescent="0.3">
      <c r="A284" s="23"/>
      <c r="B284" s="15"/>
      <c r="C284" s="11"/>
      <c r="D284" s="7" t="s">
        <v>29</v>
      </c>
      <c r="E284" s="38" t="s">
        <v>304</v>
      </c>
      <c r="F284" s="39" t="s">
        <v>50</v>
      </c>
      <c r="G284" s="39" t="s">
        <v>409</v>
      </c>
      <c r="H284" s="39" t="s">
        <v>409</v>
      </c>
      <c r="I284" s="39" t="s">
        <v>859</v>
      </c>
      <c r="J284" s="39" t="s">
        <v>860</v>
      </c>
      <c r="K284" s="44" t="s">
        <v>323</v>
      </c>
      <c r="L284" s="50"/>
    </row>
    <row r="285" spans="1:12" x14ac:dyDescent="0.3">
      <c r="A285" s="23"/>
      <c r="B285" s="15"/>
      <c r="C285" s="11"/>
      <c r="D285" s="7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 t="s">
        <v>105</v>
      </c>
      <c r="L285" s="50"/>
    </row>
    <row r="286" spans="1:12" x14ac:dyDescent="0.3">
      <c r="A286" s="23"/>
      <c r="B286" s="15"/>
      <c r="C286" s="11"/>
      <c r="D286" s="7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x14ac:dyDescent="0.3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4"/>
      <c r="L287" s="50"/>
    </row>
    <row r="288" spans="1:12" x14ac:dyDescent="0.3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4"/>
      <c r="L288" s="50"/>
    </row>
    <row r="289" spans="1:12" x14ac:dyDescent="0.3">
      <c r="A289" s="24"/>
      <c r="B289" s="17"/>
      <c r="C289" s="8"/>
      <c r="D289" s="18" t="s">
        <v>32</v>
      </c>
      <c r="E289" s="9"/>
      <c r="F289" s="53" t="s">
        <v>735</v>
      </c>
      <c r="G289" s="53" t="s">
        <v>1039</v>
      </c>
      <c r="H289" s="53" t="s">
        <v>1040</v>
      </c>
      <c r="I289" s="53" t="s">
        <v>1041</v>
      </c>
      <c r="J289" s="53" t="s">
        <v>1042</v>
      </c>
      <c r="K289" s="54"/>
      <c r="L289" s="55">
        <v>88.67</v>
      </c>
    </row>
    <row r="290" spans="1:12" ht="15" thickBot="1" x14ac:dyDescent="0.35">
      <c r="A290" s="28">
        <f>A272</f>
        <v>3</v>
      </c>
      <c r="B290" s="29">
        <f>B272</f>
        <v>5</v>
      </c>
      <c r="C290" s="74" t="s">
        <v>4</v>
      </c>
      <c r="D290" s="75"/>
      <c r="E290" s="30"/>
      <c r="F290" s="56">
        <f>F279+F289</f>
        <v>1400</v>
      </c>
      <c r="G290" s="56">
        <f t="shared" ref="G290:J290" si="10">G279+G289</f>
        <v>56.698</v>
      </c>
      <c r="H290" s="56">
        <f t="shared" si="10"/>
        <v>67.213999999999999</v>
      </c>
      <c r="I290" s="56">
        <f>I279+I289</f>
        <v>203.44600000000003</v>
      </c>
      <c r="J290" s="56">
        <f t="shared" si="10"/>
        <v>1645.5</v>
      </c>
      <c r="K290" s="57"/>
      <c r="L290" s="56">
        <f>SUM(L279:L289)</f>
        <v>177.34</v>
      </c>
    </row>
    <row r="291" spans="1:12" x14ac:dyDescent="0.3">
      <c r="A291" s="20">
        <v>4</v>
      </c>
      <c r="B291" s="21">
        <v>1</v>
      </c>
      <c r="C291" s="22" t="s">
        <v>19</v>
      </c>
      <c r="D291" s="5" t="s">
        <v>20</v>
      </c>
      <c r="E291" s="36" t="s">
        <v>333</v>
      </c>
      <c r="F291" s="37" t="s">
        <v>77</v>
      </c>
      <c r="G291" s="37" t="s">
        <v>865</v>
      </c>
      <c r="H291" s="37" t="s">
        <v>866</v>
      </c>
      <c r="I291" s="37" t="s">
        <v>867</v>
      </c>
      <c r="J291" s="37" t="s">
        <v>868</v>
      </c>
      <c r="K291" s="37" t="s">
        <v>591</v>
      </c>
      <c r="L291" s="49"/>
    </row>
    <row r="292" spans="1:12" ht="26.4" x14ac:dyDescent="0.3">
      <c r="A292" s="23"/>
      <c r="B292" s="15"/>
      <c r="C292" s="11"/>
      <c r="D292" s="6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x14ac:dyDescent="0.3">
      <c r="A293" s="23"/>
      <c r="B293" s="15"/>
      <c r="C293" s="11"/>
      <c r="D293" s="7" t="s">
        <v>21</v>
      </c>
      <c r="E293" s="38" t="s">
        <v>37</v>
      </c>
      <c r="F293" s="39" t="s">
        <v>77</v>
      </c>
      <c r="G293" s="39" t="s">
        <v>963</v>
      </c>
      <c r="H293" s="39" t="s">
        <v>964</v>
      </c>
      <c r="I293" s="39" t="s">
        <v>965</v>
      </c>
      <c r="J293" s="39" t="s">
        <v>966</v>
      </c>
      <c r="K293" s="39" t="s">
        <v>592</v>
      </c>
      <c r="L293" s="50"/>
    </row>
    <row r="294" spans="1:12" x14ac:dyDescent="0.3">
      <c r="A294" s="23"/>
      <c r="B294" s="15"/>
      <c r="C294" s="11"/>
      <c r="D294" s="7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x14ac:dyDescent="0.3">
      <c r="A295" s="23"/>
      <c r="B295" s="15"/>
      <c r="C295" s="11"/>
      <c r="D295" s="7" t="s">
        <v>23</v>
      </c>
      <c r="E295" s="38" t="s">
        <v>38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 t="s">
        <v>105</v>
      </c>
      <c r="L295" s="50"/>
    </row>
    <row r="296" spans="1:12" x14ac:dyDescent="0.3">
      <c r="A296" s="23"/>
      <c r="B296" s="15"/>
      <c r="C296" s="11"/>
      <c r="D296" s="6"/>
      <c r="E296" s="38"/>
      <c r="F296" s="39"/>
      <c r="G296" s="39"/>
      <c r="H296" s="39"/>
      <c r="I296" s="39"/>
      <c r="J296" s="39"/>
      <c r="K296" s="44"/>
      <c r="L296" s="50"/>
    </row>
    <row r="297" spans="1:12" x14ac:dyDescent="0.3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4"/>
      <c r="L297" s="50"/>
    </row>
    <row r="298" spans="1:12" x14ac:dyDescent="0.3">
      <c r="A298" s="24"/>
      <c r="B298" s="17"/>
      <c r="C298" s="8"/>
      <c r="D298" s="18" t="s">
        <v>32</v>
      </c>
      <c r="E298" s="9"/>
      <c r="F298" s="53" t="s">
        <v>967</v>
      </c>
      <c r="G298" s="53" t="s">
        <v>968</v>
      </c>
      <c r="H298" s="53" t="s">
        <v>1043</v>
      </c>
      <c r="I298" s="53" t="s">
        <v>1044</v>
      </c>
      <c r="J298" s="53" t="s">
        <v>1045</v>
      </c>
      <c r="K298" s="45"/>
      <c r="L298" s="55">
        <v>88.67</v>
      </c>
    </row>
    <row r="299" spans="1:12" x14ac:dyDescent="0.3">
      <c r="A299" s="25">
        <f>A291</f>
        <v>4</v>
      </c>
      <c r="B299" s="13">
        <v>1</v>
      </c>
      <c r="C299" s="10" t="s">
        <v>24</v>
      </c>
      <c r="D299" s="7" t="s">
        <v>25</v>
      </c>
      <c r="E299" s="38" t="s">
        <v>200</v>
      </c>
      <c r="F299" s="39" t="s">
        <v>55</v>
      </c>
      <c r="G299" s="39" t="s">
        <v>780</v>
      </c>
      <c r="H299" s="39" t="s">
        <v>781</v>
      </c>
      <c r="I299" s="39" t="s">
        <v>782</v>
      </c>
      <c r="J299" s="39" t="s">
        <v>783</v>
      </c>
      <c r="K299" s="44" t="s">
        <v>227</v>
      </c>
      <c r="L299" s="50"/>
    </row>
    <row r="300" spans="1:12" ht="26.4" x14ac:dyDescent="0.3">
      <c r="A300" s="23"/>
      <c r="B300" s="15"/>
      <c r="C300" s="11"/>
      <c r="D300" s="7" t="s">
        <v>26</v>
      </c>
      <c r="E300" s="38" t="s">
        <v>262</v>
      </c>
      <c r="F300" s="39" t="s">
        <v>718</v>
      </c>
      <c r="G300" s="39" t="s">
        <v>821</v>
      </c>
      <c r="H300" s="39" t="s">
        <v>822</v>
      </c>
      <c r="I300" s="39" t="s">
        <v>823</v>
      </c>
      <c r="J300" s="39" t="s">
        <v>828</v>
      </c>
      <c r="K300" s="44" t="s">
        <v>287</v>
      </c>
      <c r="L300" s="50"/>
    </row>
    <row r="301" spans="1:12" x14ac:dyDescent="0.3">
      <c r="A301" s="23"/>
      <c r="B301" s="15"/>
      <c r="C301" s="11"/>
      <c r="D301" s="7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x14ac:dyDescent="0.3">
      <c r="A302" s="23"/>
      <c r="B302" s="15"/>
      <c r="C302" s="11"/>
      <c r="D302" s="7" t="s">
        <v>28</v>
      </c>
      <c r="E302" s="38" t="s">
        <v>234</v>
      </c>
      <c r="F302" s="39" t="s">
        <v>50</v>
      </c>
      <c r="G302" s="39" t="s">
        <v>271</v>
      </c>
      <c r="H302" s="39" t="s">
        <v>810</v>
      </c>
      <c r="I302" s="39" t="s">
        <v>811</v>
      </c>
      <c r="J302" s="39" t="s">
        <v>812</v>
      </c>
      <c r="K302" s="44" t="s">
        <v>259</v>
      </c>
      <c r="L302" s="50"/>
    </row>
    <row r="303" spans="1:12" x14ac:dyDescent="0.3">
      <c r="A303" s="23"/>
      <c r="B303" s="15"/>
      <c r="C303" s="11"/>
      <c r="D303" s="7" t="s">
        <v>29</v>
      </c>
      <c r="E303" s="38" t="s">
        <v>69</v>
      </c>
      <c r="F303" s="39" t="s">
        <v>50</v>
      </c>
      <c r="G303" s="39" t="s">
        <v>731</v>
      </c>
      <c r="H303" s="39" t="s">
        <v>732</v>
      </c>
      <c r="I303" s="39" t="s">
        <v>733</v>
      </c>
      <c r="J303" s="39" t="s">
        <v>734</v>
      </c>
      <c r="K303" s="44" t="s">
        <v>104</v>
      </c>
      <c r="L303" s="50"/>
    </row>
    <row r="304" spans="1:12" x14ac:dyDescent="0.3">
      <c r="A304" s="23"/>
      <c r="B304" s="15"/>
      <c r="C304" s="11"/>
      <c r="D304" s="7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 t="s">
        <v>105</v>
      </c>
      <c r="L304" s="50"/>
    </row>
    <row r="305" spans="1:12" x14ac:dyDescent="0.3">
      <c r="A305" s="23"/>
      <c r="B305" s="15"/>
      <c r="C305" s="11"/>
      <c r="D305" s="7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x14ac:dyDescent="0.3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4"/>
      <c r="L306" s="50"/>
    </row>
    <row r="307" spans="1:12" x14ac:dyDescent="0.3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4"/>
      <c r="L307" s="50"/>
    </row>
    <row r="308" spans="1:12" x14ac:dyDescent="0.3">
      <c r="A308" s="24"/>
      <c r="B308" s="17"/>
      <c r="C308" s="8"/>
      <c r="D308" s="18" t="s">
        <v>32</v>
      </c>
      <c r="E308" s="9"/>
      <c r="F308" s="53" t="s">
        <v>735</v>
      </c>
      <c r="G308" s="53" t="s">
        <v>1046</v>
      </c>
      <c r="H308" s="53" t="s">
        <v>1047</v>
      </c>
      <c r="I308" s="53" t="s">
        <v>1048</v>
      </c>
      <c r="J308" s="53" t="s">
        <v>1049</v>
      </c>
      <c r="K308" s="54"/>
      <c r="L308" s="55">
        <v>88.67</v>
      </c>
    </row>
    <row r="309" spans="1:12" ht="15" thickBot="1" x14ac:dyDescent="0.35">
      <c r="A309" s="28">
        <f>A291</f>
        <v>4</v>
      </c>
      <c r="B309" s="29">
        <f>B291</f>
        <v>1</v>
      </c>
      <c r="C309" s="74" t="s">
        <v>4</v>
      </c>
      <c r="D309" s="75"/>
      <c r="E309" s="30"/>
      <c r="F309" s="56">
        <f>F298+F308</f>
        <v>1425</v>
      </c>
      <c r="G309" s="56">
        <f>G298+G308</f>
        <v>60.410000000000004</v>
      </c>
      <c r="H309" s="56">
        <f>H298+H308</f>
        <v>54.858999999999995</v>
      </c>
      <c r="I309" s="56">
        <f>I298+I308</f>
        <v>192.29</v>
      </c>
      <c r="J309" s="56">
        <f>J298+J308</f>
        <v>1504.528</v>
      </c>
      <c r="K309" s="57"/>
      <c r="L309" s="56">
        <f>SUM(L298:L308)</f>
        <v>177.34</v>
      </c>
    </row>
    <row r="310" spans="1:12" ht="26.4" x14ac:dyDescent="0.3">
      <c r="A310" s="20">
        <v>4</v>
      </c>
      <c r="B310" s="21">
        <v>2</v>
      </c>
      <c r="C310" s="22" t="s">
        <v>19</v>
      </c>
      <c r="D310" s="5" t="s">
        <v>20</v>
      </c>
      <c r="E310" s="36" t="s">
        <v>1058</v>
      </c>
      <c r="F310" s="37">
        <v>140</v>
      </c>
      <c r="G310" s="37" t="s">
        <v>1050</v>
      </c>
      <c r="H310" s="37" t="s">
        <v>1051</v>
      </c>
      <c r="I310" s="37" t="s">
        <v>1052</v>
      </c>
      <c r="J310" s="37" t="s">
        <v>1053</v>
      </c>
      <c r="K310" s="43" t="s">
        <v>609</v>
      </c>
      <c r="L310" s="49"/>
    </row>
    <row r="311" spans="1:12" x14ac:dyDescent="0.3">
      <c r="A311" s="23"/>
      <c r="B311" s="15"/>
      <c r="C311" s="11"/>
      <c r="D311" s="6" t="s">
        <v>28</v>
      </c>
      <c r="E311" s="38" t="s">
        <v>145</v>
      </c>
      <c r="F311" s="39" t="s">
        <v>50</v>
      </c>
      <c r="G311" s="39" t="s">
        <v>759</v>
      </c>
      <c r="H311" s="39" t="s">
        <v>760</v>
      </c>
      <c r="I311" s="39" t="s">
        <v>761</v>
      </c>
      <c r="J311" s="39" t="s">
        <v>762</v>
      </c>
      <c r="K311" s="44" t="s">
        <v>175</v>
      </c>
      <c r="L311" s="50"/>
    </row>
    <row r="312" spans="1:12" x14ac:dyDescent="0.3">
      <c r="A312" s="23"/>
      <c r="B312" s="15"/>
      <c r="C312" s="11"/>
      <c r="D312" s="7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x14ac:dyDescent="0.3">
      <c r="A313" s="23"/>
      <c r="B313" s="15"/>
      <c r="C313" s="11"/>
      <c r="D313" s="7" t="s">
        <v>22</v>
      </c>
      <c r="E313" s="38" t="s">
        <v>191</v>
      </c>
      <c r="F313" s="39" t="s">
        <v>124</v>
      </c>
      <c r="G313" s="39" t="s">
        <v>125</v>
      </c>
      <c r="H313" s="39" t="s">
        <v>126</v>
      </c>
      <c r="I313" s="39" t="s">
        <v>127</v>
      </c>
      <c r="J313" s="39" t="s">
        <v>128</v>
      </c>
      <c r="K313" s="44" t="s">
        <v>106</v>
      </c>
      <c r="L313" s="50"/>
    </row>
    <row r="314" spans="1:12" x14ac:dyDescent="0.3">
      <c r="A314" s="23"/>
      <c r="B314" s="15"/>
      <c r="C314" s="11"/>
      <c r="D314" s="7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x14ac:dyDescent="0.3">
      <c r="A315" s="23"/>
      <c r="B315" s="15"/>
      <c r="C315" s="11"/>
      <c r="D315" s="6"/>
      <c r="E315" s="38"/>
      <c r="F315" s="39"/>
      <c r="G315" s="39"/>
      <c r="H315" s="39"/>
      <c r="I315" s="39"/>
      <c r="J315" s="39"/>
      <c r="K315" s="44"/>
      <c r="L315" s="50"/>
    </row>
    <row r="316" spans="1:12" x14ac:dyDescent="0.3">
      <c r="A316" s="23"/>
      <c r="B316" s="15"/>
      <c r="C316" s="11"/>
      <c r="D316" s="6"/>
      <c r="E316" s="38"/>
      <c r="F316" s="39"/>
      <c r="G316" s="39"/>
      <c r="H316" s="39"/>
      <c r="I316" s="39"/>
      <c r="J316" s="39"/>
      <c r="K316" s="44"/>
      <c r="L316" s="50"/>
    </row>
    <row r="317" spans="1:12" x14ac:dyDescent="0.3">
      <c r="A317" s="24"/>
      <c r="B317" s="17"/>
      <c r="C317" s="8"/>
      <c r="D317" s="59" t="s">
        <v>32</v>
      </c>
      <c r="E317" s="60"/>
      <c r="F317" s="69">
        <f>F310+F311+F312+F313</f>
        <v>565</v>
      </c>
      <c r="G317" s="69" t="s">
        <v>1054</v>
      </c>
      <c r="H317" s="69" t="s">
        <v>1055</v>
      </c>
      <c r="I317" s="69" t="s">
        <v>1056</v>
      </c>
      <c r="J317" s="69" t="s">
        <v>1057</v>
      </c>
      <c r="K317" s="54"/>
      <c r="L317" s="55">
        <v>88.67</v>
      </c>
    </row>
    <row r="318" spans="1:12" x14ac:dyDescent="0.3">
      <c r="A318" s="25">
        <f>A310</f>
        <v>4</v>
      </c>
      <c r="B318" s="13">
        <v>2</v>
      </c>
      <c r="C318" s="10" t="s">
        <v>24</v>
      </c>
      <c r="D318" s="7" t="s">
        <v>25</v>
      </c>
      <c r="E318" s="38" t="s">
        <v>418</v>
      </c>
      <c r="F318" s="39" t="s">
        <v>55</v>
      </c>
      <c r="G318" s="39" t="s">
        <v>925</v>
      </c>
      <c r="H318" s="39" t="s">
        <v>926</v>
      </c>
      <c r="I318" s="39" t="s">
        <v>927</v>
      </c>
      <c r="J318" s="39" t="s">
        <v>928</v>
      </c>
      <c r="K318" s="44" t="s">
        <v>421</v>
      </c>
      <c r="L318" s="50"/>
    </row>
    <row r="319" spans="1:12" x14ac:dyDescent="0.3">
      <c r="A319" s="23"/>
      <c r="B319" s="15"/>
      <c r="C319" s="11"/>
      <c r="D319" s="7" t="s">
        <v>26</v>
      </c>
      <c r="E319" s="38" t="s">
        <v>201</v>
      </c>
      <c r="F319" s="39" t="s">
        <v>718</v>
      </c>
      <c r="G319" s="39" t="s">
        <v>784</v>
      </c>
      <c r="H319" s="39" t="s">
        <v>785</v>
      </c>
      <c r="I319" s="39" t="s">
        <v>786</v>
      </c>
      <c r="J319" s="39" t="s">
        <v>787</v>
      </c>
      <c r="K319" s="44" t="s">
        <v>228</v>
      </c>
      <c r="L319" s="50"/>
    </row>
    <row r="320" spans="1:12" x14ac:dyDescent="0.3">
      <c r="A320" s="23"/>
      <c r="B320" s="15"/>
      <c r="C320" s="11"/>
      <c r="D320" s="7" t="s">
        <v>27</v>
      </c>
      <c r="E320" s="38" t="s">
        <v>343</v>
      </c>
      <c r="F320" s="39" t="s">
        <v>718</v>
      </c>
      <c r="G320" s="39" t="s">
        <v>877</v>
      </c>
      <c r="H320" s="39" t="s">
        <v>878</v>
      </c>
      <c r="I320" s="39" t="s">
        <v>879</v>
      </c>
      <c r="J320" s="39" t="s">
        <v>880</v>
      </c>
      <c r="K320" s="44" t="s">
        <v>354</v>
      </c>
      <c r="L320" s="50"/>
    </row>
    <row r="321" spans="1:12" x14ac:dyDescent="0.3">
      <c r="A321" s="23"/>
      <c r="B321" s="15"/>
      <c r="C321" s="11"/>
      <c r="D321" s="7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x14ac:dyDescent="0.3">
      <c r="A322" s="23"/>
      <c r="B322" s="15"/>
      <c r="C322" s="11"/>
      <c r="D322" s="7" t="s">
        <v>29</v>
      </c>
      <c r="E322" s="38" t="s">
        <v>146</v>
      </c>
      <c r="F322" s="39" t="s">
        <v>50</v>
      </c>
      <c r="G322" s="39" t="s">
        <v>763</v>
      </c>
      <c r="H322" s="39" t="s">
        <v>764</v>
      </c>
      <c r="I322" s="39" t="s">
        <v>765</v>
      </c>
      <c r="J322" s="39" t="s">
        <v>766</v>
      </c>
      <c r="K322" s="44" t="s">
        <v>176</v>
      </c>
      <c r="L322" s="50"/>
    </row>
    <row r="323" spans="1:12" x14ac:dyDescent="0.3">
      <c r="A323" s="23"/>
      <c r="B323" s="15"/>
      <c r="C323" s="11"/>
      <c r="D323" s="7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 t="s">
        <v>105</v>
      </c>
      <c r="L323" s="50"/>
    </row>
    <row r="324" spans="1:12" x14ac:dyDescent="0.3">
      <c r="A324" s="23"/>
      <c r="B324" s="15"/>
      <c r="C324" s="11"/>
      <c r="D324" s="7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x14ac:dyDescent="0.3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44"/>
      <c r="L325" s="50"/>
    </row>
    <row r="326" spans="1:12" x14ac:dyDescent="0.3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44"/>
      <c r="L326" s="50"/>
    </row>
    <row r="327" spans="1:12" x14ac:dyDescent="0.3">
      <c r="A327" s="24"/>
      <c r="B327" s="17"/>
      <c r="C327" s="8"/>
      <c r="D327" s="18" t="s">
        <v>32</v>
      </c>
      <c r="E327" s="9"/>
      <c r="F327" s="53" t="s">
        <v>834</v>
      </c>
      <c r="G327" s="53" t="s">
        <v>1059</v>
      </c>
      <c r="H327" s="53" t="s">
        <v>1060</v>
      </c>
      <c r="I327" s="53" t="s">
        <v>1061</v>
      </c>
      <c r="J327" s="53" t="s">
        <v>1062</v>
      </c>
      <c r="K327" s="54"/>
      <c r="L327" s="55">
        <v>88.67</v>
      </c>
    </row>
    <row r="328" spans="1:12" ht="15" thickBot="1" x14ac:dyDescent="0.35">
      <c r="A328" s="28">
        <f>A310</f>
        <v>4</v>
      </c>
      <c r="B328" s="29">
        <f>B310</f>
        <v>2</v>
      </c>
      <c r="C328" s="74" t="s">
        <v>4</v>
      </c>
      <c r="D328" s="75"/>
      <c r="E328" s="30"/>
      <c r="F328" s="56">
        <f>F317+F327</f>
        <v>1385</v>
      </c>
      <c r="G328" s="56">
        <f>G317+G327</f>
        <v>56.858999999999995</v>
      </c>
      <c r="H328" s="56">
        <f>H317+H327</f>
        <v>65.855999999999995</v>
      </c>
      <c r="I328" s="56">
        <f>I317+I327</f>
        <v>187.39400000000001</v>
      </c>
      <c r="J328" s="56">
        <f>J317+J327</f>
        <v>1569.721</v>
      </c>
      <c r="K328" s="57"/>
      <c r="L328" s="56">
        <f>SUM(L317:L327)</f>
        <v>177.34</v>
      </c>
    </row>
    <row r="329" spans="1:12" x14ac:dyDescent="0.3">
      <c r="A329" s="20">
        <v>4</v>
      </c>
      <c r="B329" s="21">
        <v>3</v>
      </c>
      <c r="C329" s="22" t="s">
        <v>19</v>
      </c>
      <c r="D329" s="5" t="s">
        <v>20</v>
      </c>
      <c r="E329" s="36" t="s">
        <v>626</v>
      </c>
      <c r="F329" s="37" t="s">
        <v>77</v>
      </c>
      <c r="G329" s="37" t="s">
        <v>1063</v>
      </c>
      <c r="H329" s="37" t="s">
        <v>1064</v>
      </c>
      <c r="I329" s="37" t="s">
        <v>1065</v>
      </c>
      <c r="J329" s="37" t="s">
        <v>1066</v>
      </c>
      <c r="K329" s="64" t="s">
        <v>627</v>
      </c>
      <c r="L329" s="49"/>
    </row>
    <row r="330" spans="1:12" x14ac:dyDescent="0.3">
      <c r="A330" s="23"/>
      <c r="B330" s="15"/>
      <c r="C330" s="11"/>
      <c r="D330" s="6"/>
      <c r="E330" s="38"/>
      <c r="F330" s="39"/>
      <c r="G330" s="39"/>
      <c r="H330" s="39"/>
      <c r="I330" s="39"/>
      <c r="J330" s="39"/>
      <c r="K330" s="64"/>
      <c r="L330" s="50"/>
    </row>
    <row r="331" spans="1:12" x14ac:dyDescent="0.3">
      <c r="A331" s="23"/>
      <c r="B331" s="15"/>
      <c r="C331" s="11"/>
      <c r="D331" s="7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x14ac:dyDescent="0.3">
      <c r="A332" s="23"/>
      <c r="B332" s="15"/>
      <c r="C332" s="11"/>
      <c r="D332" s="7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 t="s">
        <v>105</v>
      </c>
      <c r="L332" s="50"/>
    </row>
    <row r="333" spans="1:12" x14ac:dyDescent="0.3">
      <c r="A333" s="23"/>
      <c r="B333" s="15"/>
      <c r="C333" s="11"/>
      <c r="D333" s="7" t="s">
        <v>23</v>
      </c>
      <c r="E333" s="38" t="s">
        <v>38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 t="s">
        <v>105</v>
      </c>
      <c r="L333" s="50"/>
    </row>
    <row r="334" spans="1:12" x14ac:dyDescent="0.3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4"/>
      <c r="L334" s="50"/>
    </row>
    <row r="335" spans="1:12" x14ac:dyDescent="0.3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4"/>
      <c r="L335" s="50"/>
    </row>
    <row r="336" spans="1:12" x14ac:dyDescent="0.3">
      <c r="A336" s="24"/>
      <c r="B336" s="17"/>
      <c r="C336" s="8"/>
      <c r="D336" s="18" t="s">
        <v>32</v>
      </c>
      <c r="E336" s="9"/>
      <c r="F336" s="53" t="s">
        <v>775</v>
      </c>
      <c r="G336" s="53" t="s">
        <v>1067</v>
      </c>
      <c r="H336" s="53" t="s">
        <v>1068</v>
      </c>
      <c r="I336" s="53" t="s">
        <v>1069</v>
      </c>
      <c r="J336" s="53" t="s">
        <v>1070</v>
      </c>
      <c r="K336" s="45"/>
      <c r="L336" s="55">
        <v>88.67</v>
      </c>
    </row>
    <row r="337" spans="1:12" x14ac:dyDescent="0.3">
      <c r="A337" s="25">
        <f>A329</f>
        <v>4</v>
      </c>
      <c r="B337" s="13">
        <v>3</v>
      </c>
      <c r="C337" s="10" t="s">
        <v>24</v>
      </c>
      <c r="D337" s="7" t="s">
        <v>25</v>
      </c>
      <c r="E337" s="38" t="s">
        <v>636</v>
      </c>
      <c r="F337" s="39" t="s">
        <v>55</v>
      </c>
      <c r="G337" s="39" t="s">
        <v>1071</v>
      </c>
      <c r="H337" s="39" t="s">
        <v>1072</v>
      </c>
      <c r="I337" s="39" t="s">
        <v>1073</v>
      </c>
      <c r="J337" s="39" t="s">
        <v>1074</v>
      </c>
      <c r="K337" s="44" t="s">
        <v>257</v>
      </c>
      <c r="L337" s="50"/>
    </row>
    <row r="338" spans="1:12" ht="26.4" x14ac:dyDescent="0.3">
      <c r="A338" s="23"/>
      <c r="B338" s="15"/>
      <c r="C338" s="11"/>
      <c r="D338" s="7" t="s">
        <v>26</v>
      </c>
      <c r="E338" s="38" t="s">
        <v>143</v>
      </c>
      <c r="F338" s="39" t="s">
        <v>718</v>
      </c>
      <c r="G338" s="39" t="s">
        <v>752</v>
      </c>
      <c r="H338" s="39" t="s">
        <v>753</v>
      </c>
      <c r="I338" s="39" t="s">
        <v>754</v>
      </c>
      <c r="J338" s="39" t="s">
        <v>755</v>
      </c>
      <c r="K338" s="44" t="s">
        <v>173</v>
      </c>
      <c r="L338" s="50"/>
    </row>
    <row r="339" spans="1:12" x14ac:dyDescent="0.3">
      <c r="A339" s="23"/>
      <c r="B339" s="15"/>
      <c r="C339" s="11"/>
      <c r="D339" s="7" t="s">
        <v>27</v>
      </c>
      <c r="E339" s="38" t="s">
        <v>637</v>
      </c>
      <c r="F339" s="39" t="s">
        <v>55</v>
      </c>
      <c r="G339" s="39" t="s">
        <v>1075</v>
      </c>
      <c r="H339" s="39" t="s">
        <v>1076</v>
      </c>
      <c r="I339" s="39" t="s">
        <v>1077</v>
      </c>
      <c r="J339" s="39" t="s">
        <v>1078</v>
      </c>
      <c r="K339" s="44" t="s">
        <v>638</v>
      </c>
      <c r="L339" s="50"/>
    </row>
    <row r="340" spans="1:12" x14ac:dyDescent="0.3">
      <c r="A340" s="23"/>
      <c r="B340" s="15"/>
      <c r="C340" s="11"/>
      <c r="D340" s="7" t="s">
        <v>28</v>
      </c>
      <c r="E340" s="38" t="s">
        <v>68</v>
      </c>
      <c r="F340" s="39" t="s">
        <v>50</v>
      </c>
      <c r="G340" s="39" t="s">
        <v>727</v>
      </c>
      <c r="H340" s="39" t="s">
        <v>728</v>
      </c>
      <c r="I340" s="39" t="s">
        <v>729</v>
      </c>
      <c r="J340" s="39" t="s">
        <v>730</v>
      </c>
      <c r="K340" s="44" t="s">
        <v>103</v>
      </c>
      <c r="L340" s="50"/>
    </row>
    <row r="341" spans="1:12" x14ac:dyDescent="0.3">
      <c r="A341" s="23"/>
      <c r="B341" s="15"/>
      <c r="C341" s="11"/>
      <c r="D341" s="7" t="s">
        <v>29</v>
      </c>
      <c r="E341" s="38" t="s">
        <v>397</v>
      </c>
      <c r="F341" s="39" t="s">
        <v>50</v>
      </c>
      <c r="G341" s="39" t="s">
        <v>918</v>
      </c>
      <c r="H341" s="39"/>
      <c r="I341" s="39" t="s">
        <v>919</v>
      </c>
      <c r="J341" s="39" t="s">
        <v>920</v>
      </c>
      <c r="K341" s="44" t="s">
        <v>400</v>
      </c>
      <c r="L341" s="50"/>
    </row>
    <row r="342" spans="1:12" x14ac:dyDescent="0.3">
      <c r="A342" s="23"/>
      <c r="B342" s="15"/>
      <c r="C342" s="11"/>
      <c r="D342" s="7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 t="s">
        <v>105</v>
      </c>
      <c r="L342" s="50"/>
    </row>
    <row r="343" spans="1:12" x14ac:dyDescent="0.3">
      <c r="A343" s="23"/>
      <c r="B343" s="15"/>
      <c r="C343" s="11"/>
      <c r="D343" s="7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x14ac:dyDescent="0.3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4"/>
      <c r="L344" s="50"/>
    </row>
    <row r="345" spans="1:12" x14ac:dyDescent="0.3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4"/>
      <c r="L345" s="50"/>
    </row>
    <row r="346" spans="1:12" x14ac:dyDescent="0.3">
      <c r="A346" s="24"/>
      <c r="B346" s="17"/>
      <c r="C346" s="8"/>
      <c r="D346" s="18" t="s">
        <v>32</v>
      </c>
      <c r="E346" s="9"/>
      <c r="F346" s="53" t="s">
        <v>735</v>
      </c>
      <c r="G346" s="53" t="s">
        <v>1079</v>
      </c>
      <c r="H346" s="53" t="s">
        <v>1080</v>
      </c>
      <c r="I346" s="53" t="s">
        <v>1081</v>
      </c>
      <c r="J346" s="53" t="s">
        <v>1082</v>
      </c>
      <c r="K346" s="54"/>
      <c r="L346" s="55">
        <v>88.67</v>
      </c>
    </row>
    <row r="347" spans="1:12" ht="15" thickBot="1" x14ac:dyDescent="0.35">
      <c r="A347" s="28">
        <f>A329</f>
        <v>4</v>
      </c>
      <c r="B347" s="29">
        <f>B329</f>
        <v>3</v>
      </c>
      <c r="C347" s="74" t="s">
        <v>4</v>
      </c>
      <c r="D347" s="75"/>
      <c r="E347" s="30"/>
      <c r="F347" s="56">
        <f>F336+F346</f>
        <v>1400</v>
      </c>
      <c r="G347" s="56">
        <f t="shared" ref="G347:H347" si="11">G336+G346</f>
        <v>69.424999999999997</v>
      </c>
      <c r="H347" s="56">
        <f t="shared" si="11"/>
        <v>61.924999999999997</v>
      </c>
      <c r="I347" s="56">
        <f>I336+I346</f>
        <v>171.06700000000001</v>
      </c>
      <c r="J347" s="56">
        <f t="shared" ref="J347" si="12">J336+J346</f>
        <v>1519.2909999999999</v>
      </c>
      <c r="K347" s="57"/>
      <c r="L347" s="56">
        <f>SUM(L336:L346)</f>
        <v>177.34</v>
      </c>
    </row>
    <row r="348" spans="1:12" ht="15" thickBot="1" x14ac:dyDescent="0.35">
      <c r="A348" s="20">
        <v>4</v>
      </c>
      <c r="B348" s="21">
        <v>4</v>
      </c>
      <c r="C348" s="22" t="s">
        <v>19</v>
      </c>
      <c r="D348" s="1" t="s">
        <v>385</v>
      </c>
      <c r="E348" s="36" t="s">
        <v>115</v>
      </c>
      <c r="F348" s="37" t="s">
        <v>55</v>
      </c>
      <c r="G348" s="37" t="s">
        <v>744</v>
      </c>
      <c r="H348" s="37" t="s">
        <v>745</v>
      </c>
      <c r="I348" s="37" t="s">
        <v>746</v>
      </c>
      <c r="J348" s="37" t="s">
        <v>747</v>
      </c>
      <c r="K348" s="43" t="s">
        <v>352</v>
      </c>
      <c r="L348" s="49"/>
    </row>
    <row r="349" spans="1:12" x14ac:dyDescent="0.3">
      <c r="A349" s="23"/>
      <c r="B349" s="15"/>
      <c r="C349" s="11"/>
      <c r="D349" s="5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x14ac:dyDescent="0.3">
      <c r="A350" s="23"/>
      <c r="B350" s="15"/>
      <c r="C350" s="11"/>
      <c r="D350" s="7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x14ac:dyDescent="0.3">
      <c r="A351" s="23"/>
      <c r="B351" s="15"/>
      <c r="C351" s="11"/>
      <c r="D351" s="7" t="s">
        <v>22</v>
      </c>
      <c r="E351" s="38" t="s">
        <v>118</v>
      </c>
      <c r="F351" s="39" t="s">
        <v>297</v>
      </c>
      <c r="G351" s="39" t="s">
        <v>298</v>
      </c>
      <c r="H351" s="39" t="s">
        <v>299</v>
      </c>
      <c r="I351" s="39" t="s">
        <v>221</v>
      </c>
      <c r="J351" s="39" t="s">
        <v>300</v>
      </c>
      <c r="K351" s="44" t="s">
        <v>105</v>
      </c>
      <c r="L351" s="50"/>
    </row>
    <row r="352" spans="1:12" x14ac:dyDescent="0.3">
      <c r="A352" s="23"/>
      <c r="B352" s="15"/>
      <c r="C352" s="11"/>
      <c r="D352" s="7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x14ac:dyDescent="0.3">
      <c r="A353" s="23"/>
      <c r="B353" s="15"/>
      <c r="C353" s="11"/>
      <c r="D353" s="6"/>
      <c r="E353" s="38"/>
      <c r="F353" s="39"/>
      <c r="G353" s="39"/>
      <c r="H353" s="39"/>
      <c r="I353" s="39"/>
      <c r="J353" s="39"/>
      <c r="K353" s="44"/>
      <c r="L353" s="50"/>
    </row>
    <row r="354" spans="1:12" x14ac:dyDescent="0.3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4"/>
      <c r="L354" s="50"/>
    </row>
    <row r="355" spans="1:12" x14ac:dyDescent="0.3">
      <c r="A355" s="24"/>
      <c r="B355" s="17"/>
      <c r="C355" s="8"/>
      <c r="D355" s="18" t="s">
        <v>32</v>
      </c>
      <c r="E355" s="9"/>
      <c r="F355" s="53" t="s">
        <v>775</v>
      </c>
      <c r="G355" s="53" t="s">
        <v>1083</v>
      </c>
      <c r="H355" s="53" t="s">
        <v>1084</v>
      </c>
      <c r="I355" s="53" t="s">
        <v>1085</v>
      </c>
      <c r="J355" s="53" t="s">
        <v>1086</v>
      </c>
      <c r="K355" s="45"/>
      <c r="L355" s="55">
        <v>88.67</v>
      </c>
    </row>
    <row r="356" spans="1:12" x14ac:dyDescent="0.3">
      <c r="A356" s="25">
        <f>A348</f>
        <v>4</v>
      </c>
      <c r="B356" s="13">
        <v>4</v>
      </c>
      <c r="C356" s="10" t="s">
        <v>24</v>
      </c>
      <c r="D356" s="7" t="s">
        <v>25</v>
      </c>
      <c r="E356" s="38" t="s">
        <v>491</v>
      </c>
      <c r="F356" s="39" t="s">
        <v>55</v>
      </c>
      <c r="G356" s="39" t="s">
        <v>972</v>
      </c>
      <c r="H356" s="39" t="s">
        <v>973</v>
      </c>
      <c r="I356" s="39" t="s">
        <v>974</v>
      </c>
      <c r="J356" s="39" t="s">
        <v>975</v>
      </c>
      <c r="K356" s="44" t="s">
        <v>493</v>
      </c>
      <c r="L356" s="50"/>
    </row>
    <row r="357" spans="1:12" x14ac:dyDescent="0.3">
      <c r="A357" s="23"/>
      <c r="B357" s="15"/>
      <c r="C357" s="11"/>
      <c r="D357" s="7" t="s">
        <v>26</v>
      </c>
      <c r="E357" s="38" t="s">
        <v>368</v>
      </c>
      <c r="F357" s="39" t="s">
        <v>718</v>
      </c>
      <c r="G357" s="39" t="s">
        <v>889</v>
      </c>
      <c r="H357" s="39" t="s">
        <v>890</v>
      </c>
      <c r="I357" s="39" t="s">
        <v>891</v>
      </c>
      <c r="J357" s="39" t="s">
        <v>892</v>
      </c>
      <c r="K357" s="44" t="s">
        <v>370</v>
      </c>
      <c r="L357" s="50"/>
    </row>
    <row r="358" spans="1:12" x14ac:dyDescent="0.3">
      <c r="A358" s="23"/>
      <c r="B358" s="15"/>
      <c r="C358" s="11"/>
      <c r="D358" s="7" t="s">
        <v>27</v>
      </c>
      <c r="E358" s="38" t="s">
        <v>666</v>
      </c>
      <c r="F358" s="39" t="s">
        <v>55</v>
      </c>
      <c r="G358" s="39" t="s">
        <v>723</v>
      </c>
      <c r="H358" s="39" t="s">
        <v>724</v>
      </c>
      <c r="I358" s="39" t="s">
        <v>725</v>
      </c>
      <c r="J358" s="39" t="s">
        <v>726</v>
      </c>
      <c r="K358" s="44" t="s">
        <v>609</v>
      </c>
      <c r="L358" s="50"/>
    </row>
    <row r="359" spans="1:12" x14ac:dyDescent="0.3">
      <c r="A359" s="23"/>
      <c r="B359" s="15"/>
      <c r="C359" s="11"/>
      <c r="D359" s="7" t="s">
        <v>28</v>
      </c>
      <c r="E359" s="38" t="s">
        <v>203</v>
      </c>
      <c r="F359" s="39" t="s">
        <v>50</v>
      </c>
      <c r="G359" s="39" t="s">
        <v>792</v>
      </c>
      <c r="H359" s="39" t="s">
        <v>793</v>
      </c>
      <c r="I359" s="39" t="s">
        <v>794</v>
      </c>
      <c r="J359" s="39" t="s">
        <v>795</v>
      </c>
      <c r="K359" s="44" t="s">
        <v>230</v>
      </c>
      <c r="L359" s="50"/>
    </row>
    <row r="360" spans="1:12" x14ac:dyDescent="0.3">
      <c r="A360" s="23"/>
      <c r="B360" s="15"/>
      <c r="C360" s="11"/>
      <c r="D360" s="7" t="s">
        <v>29</v>
      </c>
      <c r="E360" s="38" t="s">
        <v>264</v>
      </c>
      <c r="F360" s="39" t="s">
        <v>50</v>
      </c>
      <c r="G360" s="39" t="s">
        <v>830</v>
      </c>
      <c r="H360" s="39" t="s">
        <v>831</v>
      </c>
      <c r="I360" s="39" t="s">
        <v>832</v>
      </c>
      <c r="J360" s="39" t="s">
        <v>833</v>
      </c>
      <c r="K360" s="44" t="s">
        <v>289</v>
      </c>
      <c r="L360" s="50"/>
    </row>
    <row r="361" spans="1:12" x14ac:dyDescent="0.3">
      <c r="A361" s="23"/>
      <c r="B361" s="15"/>
      <c r="C361" s="11"/>
      <c r="D361" s="7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 t="s">
        <v>105</v>
      </c>
      <c r="L361" s="50"/>
    </row>
    <row r="362" spans="1:12" x14ac:dyDescent="0.3">
      <c r="A362" s="23"/>
      <c r="B362" s="15"/>
      <c r="C362" s="11"/>
      <c r="D362" s="7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x14ac:dyDescent="0.3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4"/>
      <c r="L363" s="50"/>
    </row>
    <row r="364" spans="1:12" x14ac:dyDescent="0.3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4"/>
      <c r="L364" s="50"/>
    </row>
    <row r="365" spans="1:12" x14ac:dyDescent="0.3">
      <c r="A365" s="24"/>
      <c r="B365" s="17"/>
      <c r="C365" s="8"/>
      <c r="D365" s="18" t="s">
        <v>32</v>
      </c>
      <c r="E365" s="9"/>
      <c r="F365" s="53" t="s">
        <v>735</v>
      </c>
      <c r="G365" s="53" t="s">
        <v>1087</v>
      </c>
      <c r="H365" s="53" t="s">
        <v>1088</v>
      </c>
      <c r="I365" s="53" t="s">
        <v>1089</v>
      </c>
      <c r="J365" s="53" t="s">
        <v>1090</v>
      </c>
      <c r="K365" s="54"/>
      <c r="L365" s="55">
        <v>88.67</v>
      </c>
    </row>
    <row r="366" spans="1:12" ht="15" thickBot="1" x14ac:dyDescent="0.35">
      <c r="A366" s="28">
        <f>A348</f>
        <v>4</v>
      </c>
      <c r="B366" s="29">
        <f>B348</f>
        <v>4</v>
      </c>
      <c r="C366" s="74" t="s">
        <v>4</v>
      </c>
      <c r="D366" s="75"/>
      <c r="E366" s="30"/>
      <c r="F366" s="56">
        <f>F355+F365</f>
        <v>1400</v>
      </c>
      <c r="G366" s="56">
        <f>G355+G365</f>
        <v>54.332000000000001</v>
      </c>
      <c r="H366" s="56">
        <f>H355+H365</f>
        <v>66.676999999999992</v>
      </c>
      <c r="I366" s="56">
        <f>I355+I365</f>
        <v>193.20699999999999</v>
      </c>
      <c r="J366" s="56">
        <f>J355+J365</f>
        <v>1590.2550000000001</v>
      </c>
      <c r="K366" s="57"/>
      <c r="L366" s="56">
        <f>SUM(L355:L365)</f>
        <v>177.34</v>
      </c>
    </row>
    <row r="367" spans="1:12" ht="26.4" x14ac:dyDescent="0.3">
      <c r="A367" s="20">
        <v>4</v>
      </c>
      <c r="B367" s="21">
        <v>5</v>
      </c>
      <c r="C367" s="22" t="s">
        <v>19</v>
      </c>
      <c r="D367" s="5" t="s">
        <v>20</v>
      </c>
      <c r="E367" s="36" t="s">
        <v>679</v>
      </c>
      <c r="F367" s="37" t="s">
        <v>77</v>
      </c>
      <c r="G367" s="37" t="s">
        <v>1091</v>
      </c>
      <c r="H367" s="37" t="s">
        <v>1092</v>
      </c>
      <c r="I367" s="37" t="s">
        <v>1093</v>
      </c>
      <c r="J367" s="37" t="s">
        <v>1094</v>
      </c>
      <c r="K367" s="43" t="s">
        <v>680</v>
      </c>
      <c r="L367" s="49"/>
    </row>
    <row r="368" spans="1:12" x14ac:dyDescent="0.3">
      <c r="A368" s="23"/>
      <c r="B368" s="15"/>
      <c r="C368" s="11"/>
      <c r="D368" s="6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x14ac:dyDescent="0.3">
      <c r="A369" s="23"/>
      <c r="B369" s="15"/>
      <c r="C369" s="11"/>
      <c r="D369" s="7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 t="s">
        <v>105</v>
      </c>
      <c r="L369" s="50"/>
    </row>
    <row r="370" spans="1:12" x14ac:dyDescent="0.3">
      <c r="A370" s="23"/>
      <c r="B370" s="15"/>
      <c r="C370" s="11"/>
      <c r="D370" s="7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x14ac:dyDescent="0.3">
      <c r="A371" s="23"/>
      <c r="B371" s="15"/>
      <c r="C371" s="11"/>
      <c r="D371" s="7" t="s">
        <v>23</v>
      </c>
      <c r="E371" s="38" t="s">
        <v>38</v>
      </c>
      <c r="F371" s="39" t="s">
        <v>55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 t="s">
        <v>105</v>
      </c>
      <c r="L371" s="50"/>
    </row>
    <row r="372" spans="1:12" x14ac:dyDescent="0.3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4"/>
      <c r="L372" s="50"/>
    </row>
    <row r="373" spans="1:12" x14ac:dyDescent="0.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4"/>
      <c r="L373" s="50"/>
    </row>
    <row r="374" spans="1:12" x14ac:dyDescent="0.3">
      <c r="A374" s="24"/>
      <c r="B374" s="17"/>
      <c r="C374" s="8"/>
      <c r="D374" s="18" t="s">
        <v>32</v>
      </c>
      <c r="E374" s="9"/>
      <c r="F374" s="53" t="s">
        <v>775</v>
      </c>
      <c r="G374" s="53" t="s">
        <v>1095</v>
      </c>
      <c r="H374" s="53" t="s">
        <v>1096</v>
      </c>
      <c r="I374" s="53" t="s">
        <v>1097</v>
      </c>
      <c r="J374" s="53" t="s">
        <v>1098</v>
      </c>
      <c r="K374" s="45"/>
      <c r="L374" s="55">
        <v>88.67</v>
      </c>
    </row>
    <row r="375" spans="1:12" x14ac:dyDescent="0.3">
      <c r="A375" s="25">
        <f>A367</f>
        <v>4</v>
      </c>
      <c r="B375" s="13">
        <v>5</v>
      </c>
      <c r="C375" s="10" t="s">
        <v>24</v>
      </c>
      <c r="D375" s="7" t="s">
        <v>25</v>
      </c>
      <c r="E375" s="38" t="s">
        <v>142</v>
      </c>
      <c r="F375" s="39" t="s">
        <v>55</v>
      </c>
      <c r="G375" s="39" t="s">
        <v>767</v>
      </c>
      <c r="H375" s="39" t="s">
        <v>768</v>
      </c>
      <c r="I375" s="39" t="s">
        <v>769</v>
      </c>
      <c r="J375" s="39" t="s">
        <v>770</v>
      </c>
      <c r="K375" s="44" t="s">
        <v>172</v>
      </c>
      <c r="L375" s="50"/>
    </row>
    <row r="376" spans="1:12" ht="26.4" x14ac:dyDescent="0.3">
      <c r="A376" s="23"/>
      <c r="B376" s="15"/>
      <c r="C376" s="11"/>
      <c r="D376" s="7" t="s">
        <v>26</v>
      </c>
      <c r="E376" s="38" t="s">
        <v>342</v>
      </c>
      <c r="F376" s="39" t="s">
        <v>718</v>
      </c>
      <c r="G376" s="39" t="s">
        <v>873</v>
      </c>
      <c r="H376" s="39" t="s">
        <v>874</v>
      </c>
      <c r="I376" s="39" t="s">
        <v>875</v>
      </c>
      <c r="J376" s="39" t="s">
        <v>876</v>
      </c>
      <c r="K376" s="44" t="s">
        <v>353</v>
      </c>
      <c r="L376" s="50"/>
    </row>
    <row r="377" spans="1:12" x14ac:dyDescent="0.3">
      <c r="A377" s="23"/>
      <c r="B377" s="15"/>
      <c r="C377" s="11"/>
      <c r="D377" s="7" t="s">
        <v>27</v>
      </c>
      <c r="E377" s="38" t="s">
        <v>689</v>
      </c>
      <c r="F377" s="39" t="s">
        <v>718</v>
      </c>
      <c r="G377" s="39" t="s">
        <v>1099</v>
      </c>
      <c r="H377" s="39" t="s">
        <v>1100</v>
      </c>
      <c r="I377" s="39" t="s">
        <v>1101</v>
      </c>
      <c r="J377" s="39" t="s">
        <v>1102</v>
      </c>
      <c r="K377" s="44" t="s">
        <v>690</v>
      </c>
      <c r="L377" s="50"/>
    </row>
    <row r="378" spans="1:12" x14ac:dyDescent="0.3">
      <c r="A378" s="23"/>
      <c r="B378" s="15"/>
      <c r="C378" s="11"/>
      <c r="D378" s="7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x14ac:dyDescent="0.3">
      <c r="A379" s="23"/>
      <c r="B379" s="15"/>
      <c r="C379" s="11"/>
      <c r="D379" s="7" t="s">
        <v>29</v>
      </c>
      <c r="E379" s="38" t="s">
        <v>304</v>
      </c>
      <c r="F379" s="39" t="s">
        <v>50</v>
      </c>
      <c r="G379" s="39" t="s">
        <v>409</v>
      </c>
      <c r="H379" s="39" t="s">
        <v>409</v>
      </c>
      <c r="I379" s="39" t="s">
        <v>859</v>
      </c>
      <c r="J379" s="39" t="s">
        <v>860</v>
      </c>
      <c r="K379" s="44" t="s">
        <v>323</v>
      </c>
      <c r="L379" s="50"/>
    </row>
    <row r="380" spans="1:12" x14ac:dyDescent="0.3">
      <c r="A380" s="23"/>
      <c r="B380" s="15"/>
      <c r="C380" s="11"/>
      <c r="D380" s="7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 t="s">
        <v>105</v>
      </c>
      <c r="L380" s="50"/>
    </row>
    <row r="381" spans="1:12" x14ac:dyDescent="0.3">
      <c r="A381" s="23"/>
      <c r="B381" s="15"/>
      <c r="C381" s="11"/>
      <c r="D381" s="7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x14ac:dyDescent="0.3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4"/>
      <c r="L382" s="50"/>
    </row>
    <row r="383" spans="1:12" x14ac:dyDescent="0.3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4"/>
      <c r="L383" s="50"/>
    </row>
    <row r="384" spans="1:12" ht="15" thickBot="1" x14ac:dyDescent="0.35">
      <c r="A384" s="24"/>
      <c r="B384" s="17"/>
      <c r="C384" s="8"/>
      <c r="D384" s="18" t="s">
        <v>32</v>
      </c>
      <c r="E384" s="9"/>
      <c r="F384" s="56" t="s">
        <v>834</v>
      </c>
      <c r="G384" s="56" t="s">
        <v>1103</v>
      </c>
      <c r="H384" s="56" t="s">
        <v>1104</v>
      </c>
      <c r="I384" s="56" t="s">
        <v>1105</v>
      </c>
      <c r="J384" s="56" t="s">
        <v>1106</v>
      </c>
      <c r="K384" s="45"/>
      <c r="L384" s="55">
        <v>88.67</v>
      </c>
    </row>
    <row r="385" spans="1:12" ht="15" thickBot="1" x14ac:dyDescent="0.35">
      <c r="A385" s="28">
        <f>A367</f>
        <v>4</v>
      </c>
      <c r="B385" s="29">
        <f>B367</f>
        <v>5</v>
      </c>
      <c r="C385" s="74" t="s">
        <v>4</v>
      </c>
      <c r="D385" s="75"/>
      <c r="E385" s="30"/>
      <c r="F385" s="56">
        <f>F374+F384</f>
        <v>1370</v>
      </c>
      <c r="G385" s="56">
        <f>G374+G384</f>
        <v>55.096999999999994</v>
      </c>
      <c r="H385" s="56">
        <f>H374+H384</f>
        <v>65.376999999999995</v>
      </c>
      <c r="I385" s="56">
        <f>I374+I384</f>
        <v>184.44200000000001</v>
      </c>
      <c r="J385" s="56">
        <f>J374+J384</f>
        <v>1546.5450000000001</v>
      </c>
      <c r="K385" s="57"/>
      <c r="L385" s="65">
        <f>SUM(L374:L384)</f>
        <v>177.34</v>
      </c>
    </row>
    <row r="386" spans="1:12" ht="15" thickBot="1" x14ac:dyDescent="0.35">
      <c r="A386" s="26"/>
      <c r="B386" s="27"/>
      <c r="C386" s="71" t="s">
        <v>699</v>
      </c>
      <c r="D386" s="72"/>
      <c r="E386" s="73"/>
      <c r="F386" s="66">
        <f>F385+F366+F347+F328+F309+F290+F271+F252+F233+F214+F195+F176+F157+F138+F119+F100+F81+F62+F43+F24</f>
        <v>27990</v>
      </c>
      <c r="G386" s="66">
        <f>G24+G43+G62+G81+G100+G119+G138+G157+G176+G195+G214+G233+G252+G271+G290+G309+G328+G347+G366+G385</f>
        <v>1130.489</v>
      </c>
      <c r="H386" s="66">
        <f>H24+H43+H62+H81+H100+H119+H138+H157+H176+H195+H214+H233+H252+H271+H290+H309+H328+H347+H366+H385</f>
        <v>1239.4789999999998</v>
      </c>
      <c r="I386" s="66">
        <f>I24+I43+I62+I81+I100+I119+I138+I157+I176+I195+I214+I233+I252+I271+I290+I309+I328+I347+I366+I385</f>
        <v>3799.4829999999997</v>
      </c>
      <c r="J386" s="66">
        <f>J24+J43+J62+J81+J100+J119+J138+J157+J176+J195+J214+J233+J252+J271+J290+J309+J328+J347+J366+J385</f>
        <v>30971.312000000005</v>
      </c>
      <c r="K386" s="66"/>
      <c r="L386" s="67">
        <f>L24+L43+L62+L81+L100+L119+L138+L157+L176+ML387195+L214+L233+L252+L271+L290+L309+L328+L347+L366+L385</f>
        <v>3369.4600000000005</v>
      </c>
    </row>
    <row r="387" spans="1:12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6"/>
    </row>
  </sheetData>
  <mergeCells count="25">
    <mergeCell ref="C62:D62"/>
    <mergeCell ref="H1:K1"/>
    <mergeCell ref="C81:D81"/>
    <mergeCell ref="C1:E1"/>
    <mergeCell ref="H2:K2"/>
    <mergeCell ref="H3:K3"/>
    <mergeCell ref="C24:D24"/>
    <mergeCell ref="C43:D43"/>
    <mergeCell ref="C309:D309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28:D328"/>
    <mergeCell ref="C347:D347"/>
    <mergeCell ref="C366:D366"/>
    <mergeCell ref="C385:D385"/>
    <mergeCell ref="C386:E3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2023-10-26T14:00:48Z</dcterms:modified>
</cp:coreProperties>
</file>